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60" windowWidth="11340" windowHeight="5445"/>
  </bookViews>
  <sheets>
    <sheet name="отчет апрель жэу" sheetId="64" r:id="rId1"/>
    <sheet name="отчет апрель жко" sheetId="63" r:id="rId2"/>
  </sheets>
  <calcPr calcId="125725"/>
</workbook>
</file>

<file path=xl/calcChain.xml><?xml version="1.0" encoding="utf-8"?>
<calcChain xmlns="http://schemas.openxmlformats.org/spreadsheetml/2006/main">
  <c r="G447" i="64"/>
  <c r="G1240"/>
  <c r="G521"/>
  <c r="G1055"/>
  <c r="G674"/>
  <c r="G181"/>
  <c r="G826"/>
  <c r="G685"/>
  <c r="G763"/>
  <c r="G717"/>
  <c r="G749"/>
  <c r="G72"/>
  <c r="G508"/>
  <c r="G1193"/>
  <c r="G381"/>
  <c r="G924"/>
  <c r="G319"/>
  <c r="G1012"/>
  <c r="G1043"/>
  <c r="G1302"/>
  <c r="G967"/>
  <c r="G976"/>
  <c r="G1289"/>
  <c r="G699"/>
  <c r="G1073"/>
  <c r="G663"/>
  <c r="G2779" i="63"/>
  <c r="G1430" i="64"/>
  <c r="G1423"/>
  <c r="G1388"/>
  <c r="G1366"/>
  <c r="G1322"/>
  <c r="G1333"/>
  <c r="G1258"/>
  <c r="G1235"/>
  <c r="G1213"/>
  <c r="G1161"/>
  <c r="G971"/>
  <c r="G981"/>
  <c r="G962"/>
  <c r="G952"/>
  <c r="G600"/>
  <c r="G573"/>
  <c r="G578"/>
  <c r="G589"/>
  <c r="G503"/>
  <c r="G481"/>
  <c r="G386"/>
  <c r="G397"/>
  <c r="G354"/>
  <c r="G362"/>
  <c r="G323"/>
  <c r="G264"/>
  <c r="G273"/>
  <c r="G282"/>
  <c r="G291"/>
  <c r="G235"/>
  <c r="G223"/>
  <c r="G130"/>
  <c r="G135"/>
  <c r="G140"/>
  <c r="G145"/>
  <c r="G151"/>
  <c r="O3792" i="63"/>
  <c r="G216"/>
  <c r="G2987"/>
  <c r="G200"/>
  <c r="O1375"/>
  <c r="G3765"/>
  <c r="G3773"/>
  <c r="G3787"/>
  <c r="G3745"/>
  <c r="G3722"/>
  <c r="G3678"/>
  <c r="G3689"/>
  <c r="G3670"/>
  <c r="G3617"/>
  <c r="G3625"/>
  <c r="G1790"/>
  <c r="G1995"/>
  <c r="G3169"/>
  <c r="G2044"/>
  <c r="O2861" s="1"/>
  <c r="O3795" s="1"/>
  <c r="O3797" s="1"/>
  <c r="G521"/>
  <c r="G468"/>
  <c r="G2622"/>
  <c r="G1095"/>
  <c r="G1003"/>
  <c r="G125"/>
  <c r="G141"/>
  <c r="G671"/>
  <c r="G731"/>
  <c r="G438"/>
  <c r="G299"/>
  <c r="G3430"/>
  <c r="G2355"/>
  <c r="G3334"/>
  <c r="G174"/>
  <c r="G1891"/>
  <c r="G2115"/>
  <c r="G2287"/>
  <c r="G3781"/>
  <c r="G2723"/>
  <c r="G2327"/>
  <c r="G2529"/>
  <c r="G1589"/>
  <c r="G1409"/>
  <c r="G1129"/>
  <c r="G2935"/>
  <c r="G1557"/>
  <c r="G3041"/>
  <c r="G1078"/>
  <c r="G3262"/>
  <c r="G1968"/>
  <c r="G3603"/>
  <c r="G765"/>
  <c r="G2712"/>
  <c r="G3003"/>
  <c r="G2748"/>
  <c r="G1501"/>
  <c r="G2965"/>
  <c r="G256"/>
  <c r="G2071"/>
  <c r="G3275"/>
  <c r="G41"/>
  <c r="G2307"/>
  <c r="G3141"/>
  <c r="G2441"/>
  <c r="G94"/>
  <c r="G2839"/>
  <c r="G2890"/>
  <c r="G2013"/>
  <c r="G538"/>
  <c r="G2759"/>
  <c r="G20"/>
  <c r="G243"/>
  <c r="G2818"/>
  <c r="G2484"/>
  <c r="G2250"/>
  <c r="G3494"/>
  <c r="G1485"/>
  <c r="G614"/>
  <c r="G2456"/>
  <c r="G2194"/>
  <c r="G1901"/>
  <c r="G2829"/>
  <c r="G302" i="64"/>
  <c r="G995"/>
  <c r="G1116"/>
  <c r="G1392"/>
  <c r="G899"/>
  <c r="G936"/>
  <c r="G327"/>
  <c r="G1083"/>
  <c r="G562"/>
  <c r="G346"/>
  <c r="G401"/>
  <c r="G1120"/>
  <c r="G155"/>
  <c r="G1344"/>
  <c r="G1355"/>
  <c r="G438"/>
  <c r="G649"/>
  <c r="G451" i="63"/>
  <c r="G341"/>
  <c r="G898"/>
  <c r="G423"/>
  <c r="G3726"/>
  <c r="G951"/>
  <c r="G2499"/>
  <c r="G109"/>
  <c r="G2424"/>
  <c r="G2607"/>
  <c r="G2663"/>
  <c r="G1511"/>
  <c r="G2945"/>
  <c r="G1732"/>
  <c r="G2594"/>
  <c r="G3388"/>
  <c r="G3252"/>
  <c r="G2799"/>
  <c r="G1850"/>
  <c r="G2789"/>
  <c r="G2411"/>
  <c r="G2277"/>
  <c r="G1262" i="64"/>
  <c r="G118"/>
  <c r="G1098"/>
  <c r="G204"/>
  <c r="G432"/>
  <c r="G3621" i="63"/>
  <c r="G1745"/>
  <c r="G2204"/>
  <c r="G1251"/>
  <c r="G2342"/>
  <c r="G686"/>
  <c r="G3415"/>
  <c r="G3575"/>
  <c r="G2474"/>
  <c r="G2651"/>
  <c r="G2877"/>
  <c r="G1442"/>
  <c r="G559"/>
  <c r="G409"/>
  <c r="G482"/>
  <c r="G1529"/>
  <c r="G3749"/>
  <c r="G1144" i="64"/>
  <c r="G475"/>
  <c r="G910"/>
  <c r="G239"/>
  <c r="G2146" i="63"/>
  <c r="G884"/>
  <c r="G2682"/>
  <c r="G3367"/>
  <c r="G3406"/>
  <c r="G601"/>
  <c r="G2426"/>
  <c r="G1020"/>
  <c r="G68"/>
  <c r="G424" i="64"/>
  <c r="G428"/>
  <c r="G3614" i="63"/>
  <c r="G1436"/>
  <c r="G1438"/>
  <c r="G1429"/>
  <c r="G1431"/>
  <c r="G1633"/>
  <c r="G1640"/>
  <c r="G19" i="64"/>
  <c r="G33"/>
  <c r="G44"/>
  <c r="G56"/>
  <c r="G97"/>
  <c r="G193"/>
  <c r="G295"/>
  <c r="G366"/>
  <c r="G390"/>
  <c r="G412"/>
  <c r="G531"/>
  <c r="G628"/>
  <c r="G732"/>
  <c r="G876"/>
  <c r="G1217"/>
  <c r="G1228"/>
  <c r="G1251"/>
  <c r="G1359"/>
  <c r="G1370"/>
  <c r="G523"/>
  <c r="G527"/>
  <c r="G1057"/>
  <c r="G1064"/>
  <c r="G329"/>
  <c r="G335"/>
  <c r="G414"/>
  <c r="G418"/>
  <c r="G765"/>
  <c r="G773"/>
  <c r="G912"/>
  <c r="G918"/>
  <c r="G804"/>
  <c r="G809"/>
  <c r="G792"/>
  <c r="G798"/>
  <c r="G779"/>
  <c r="G786"/>
  <c r="G1089"/>
  <c r="G1094"/>
  <c r="G1242"/>
  <c r="G1247"/>
  <c r="G1024"/>
  <c r="G1028"/>
  <c r="G1034"/>
  <c r="G1038"/>
  <c r="G1014"/>
  <c r="G1018"/>
  <c r="G997"/>
  <c r="G1002"/>
  <c r="G987"/>
  <c r="G991"/>
  <c r="G687"/>
  <c r="G694"/>
  <c r="G403"/>
  <c r="G408"/>
  <c r="G368"/>
  <c r="G375"/>
  <c r="G1100"/>
  <c r="G1105"/>
  <c r="G1407"/>
  <c r="G1412"/>
  <c r="G630"/>
  <c r="G634"/>
  <c r="G510"/>
  <c r="G515"/>
  <c r="G606"/>
  <c r="G611"/>
  <c r="G617"/>
  <c r="G624"/>
  <c r="G1264"/>
  <c r="G1271"/>
  <c r="G100"/>
  <c r="G106"/>
  <c r="G734"/>
  <c r="G743"/>
  <c r="G487"/>
  <c r="G492"/>
  <c r="G466"/>
  <c r="G471"/>
  <c r="G449"/>
  <c r="G460"/>
  <c r="G1195"/>
  <c r="G1202"/>
  <c r="G1045"/>
  <c r="G1049"/>
  <c r="G309"/>
  <c r="G313"/>
  <c r="G158"/>
  <c r="G163"/>
  <c r="G170"/>
  <c r="G175"/>
  <c r="G184"/>
  <c r="G189"/>
  <c r="G207"/>
  <c r="G211"/>
  <c r="G676"/>
  <c r="G680"/>
  <c r="G1305"/>
  <c r="G1311"/>
  <c r="G1292"/>
  <c r="G1297"/>
  <c r="G1278"/>
  <c r="G1284"/>
  <c r="G1219"/>
  <c r="G1224"/>
  <c r="G938"/>
  <c r="G943"/>
  <c r="G926"/>
  <c r="G932"/>
  <c r="G828"/>
  <c r="G835"/>
  <c r="G865"/>
  <c r="G872"/>
  <c r="G1146"/>
  <c r="G1150"/>
  <c r="G1133"/>
  <c r="G1140"/>
  <c r="G87"/>
  <c r="G93"/>
  <c r="G75"/>
  <c r="G80"/>
  <c r="G59"/>
  <c r="G65"/>
  <c r="G1394"/>
  <c r="G1401"/>
  <c r="G242"/>
  <c r="G247"/>
  <c r="G254"/>
  <c r="G259"/>
  <c r="G1122"/>
  <c r="G1127"/>
  <c r="G901"/>
  <c r="G906"/>
  <c r="G878"/>
  <c r="G884"/>
  <c r="G890"/>
  <c r="G895"/>
  <c r="G719"/>
  <c r="G728"/>
  <c r="G701"/>
  <c r="G706"/>
  <c r="G36"/>
  <c r="G40"/>
  <c r="G47"/>
  <c r="G52"/>
  <c r="G1372"/>
  <c r="G1377"/>
  <c r="G196"/>
  <c r="G200"/>
  <c r="G640"/>
  <c r="G645"/>
  <c r="G2975" i="63"/>
  <c r="G3058"/>
  <c r="G3181"/>
  <c r="G3230"/>
  <c r="G3320"/>
  <c r="G3347"/>
  <c r="G3482"/>
  <c r="G3526"/>
  <c r="G3537"/>
  <c r="G3584"/>
  <c r="G3657"/>
  <c r="G3693"/>
  <c r="G1601"/>
  <c r="G1612"/>
  <c r="G1623"/>
  <c r="G1652"/>
  <c r="G1681"/>
  <c r="G1771"/>
  <c r="G1816"/>
  <c r="G1827"/>
  <c r="G1838"/>
  <c r="G1868"/>
  <c r="G1911"/>
  <c r="G1977"/>
  <c r="G2268"/>
  <c r="G2376"/>
  <c r="G2544"/>
  <c r="G2637"/>
  <c r="G2672"/>
  <c r="G2736"/>
  <c r="G2808"/>
  <c r="G2858"/>
  <c r="G187"/>
  <c r="G230"/>
  <c r="G267"/>
  <c r="G313"/>
  <c r="G356"/>
  <c r="G702"/>
  <c r="G717"/>
  <c r="G749"/>
  <c r="G991"/>
  <c r="G1031"/>
  <c r="G1171"/>
  <c r="G1184"/>
  <c r="G1283"/>
  <c r="G1326"/>
  <c r="G1839"/>
  <c r="G1846"/>
  <c r="G1840"/>
  <c r="G2425"/>
  <c r="G2433"/>
  <c r="G2388"/>
  <c r="G2394"/>
  <c r="G2343"/>
  <c r="G2350"/>
  <c r="G2344"/>
  <c r="G2159"/>
  <c r="G2165"/>
  <c r="G2160"/>
  <c r="G2129"/>
  <c r="G2135"/>
  <c r="G1919"/>
  <c r="G1925"/>
  <c r="G1902"/>
  <c r="G1907"/>
  <c r="G1876"/>
  <c r="G1883"/>
  <c r="G1851"/>
  <c r="G1857"/>
  <c r="G1852"/>
  <c r="G1828"/>
  <c r="G1834"/>
  <c r="G1829"/>
  <c r="G1806"/>
  <c r="G1812"/>
  <c r="G1817"/>
  <c r="G1823"/>
  <c r="G1818"/>
  <c r="G1719"/>
  <c r="G1726"/>
  <c r="G1383"/>
  <c r="G1389"/>
  <c r="G1372"/>
  <c r="G1373"/>
  <c r="G1348"/>
  <c r="G1354"/>
  <c r="G1327"/>
  <c r="G1331"/>
  <c r="G1265"/>
  <c r="G1271"/>
  <c r="G980"/>
  <c r="G987"/>
  <c r="G838"/>
  <c r="G844"/>
  <c r="G993"/>
  <c r="G998"/>
  <c r="G2724"/>
  <c r="G900"/>
  <c r="G902"/>
  <c r="G2140"/>
  <c r="G2142"/>
  <c r="G3770"/>
  <c r="G3719"/>
  <c r="G3321"/>
  <c r="G3327"/>
  <c r="G3297"/>
  <c r="G3303"/>
  <c r="G3298"/>
  <c r="G3077"/>
  <c r="G3083"/>
  <c r="G3078"/>
  <c r="G2356"/>
  <c r="G2361"/>
  <c r="G873"/>
  <c r="G874"/>
  <c r="G826"/>
  <c r="G832"/>
  <c r="G814"/>
  <c r="G815"/>
  <c r="G1602"/>
  <c r="G1608"/>
  <c r="G3739"/>
  <c r="G3059"/>
  <c r="G3064"/>
  <c r="G1613"/>
  <c r="G1619"/>
  <c r="G1614"/>
  <c r="G1336"/>
  <c r="G1337"/>
  <c r="G1295"/>
  <c r="G1301"/>
  <c r="G3782"/>
  <c r="G2183"/>
  <c r="G2189"/>
  <c r="G1486"/>
  <c r="G1487"/>
  <c r="G1892"/>
  <c r="G1896"/>
  <c r="G3069"/>
  <c r="G3072"/>
  <c r="G2147"/>
  <c r="G2154"/>
  <c r="G2867"/>
  <c r="G2924"/>
  <c r="G2954"/>
  <c r="G3018"/>
  <c r="G3050"/>
  <c r="G3068"/>
  <c r="G3111"/>
  <c r="G3119"/>
  <c r="G3443"/>
  <c r="G3761"/>
  <c r="G1382"/>
  <c r="G1569"/>
  <c r="G1632"/>
  <c r="G1644"/>
  <c r="G1695"/>
  <c r="G1805"/>
  <c r="G1875"/>
  <c r="G2080"/>
  <c r="G2128"/>
  <c r="G2169"/>
  <c r="G2216"/>
  <c r="G2465"/>
  <c r="G2510"/>
  <c r="G2557"/>
  <c r="G2695"/>
  <c r="G2768"/>
  <c r="G2849"/>
  <c r="G385"/>
  <c r="G51"/>
  <c r="G65"/>
  <c r="G79"/>
  <c r="G492"/>
  <c r="G507"/>
  <c r="G549"/>
  <c r="G569"/>
  <c r="G906"/>
  <c r="G919"/>
  <c r="G928"/>
  <c r="G965"/>
  <c r="G1212"/>
  <c r="G1275"/>
  <c r="G1305"/>
  <c r="G1371"/>
  <c r="G110" i="64"/>
  <c r="G251"/>
  <c r="G485"/>
  <c r="G802"/>
  <c r="G839"/>
  <c r="G851"/>
  <c r="G888"/>
  <c r="G956"/>
  <c r="G985"/>
  <c r="G1032"/>
  <c r="G1087"/>
  <c r="G1131"/>
  <c r="G1275"/>
  <c r="G1326"/>
  <c r="G1381"/>
  <c r="G1869" i="63"/>
  <c r="G1871"/>
  <c r="G3076"/>
  <c r="G3127"/>
  <c r="G3221"/>
  <c r="G3242"/>
  <c r="G3566"/>
  <c r="G3613"/>
  <c r="G3718"/>
  <c r="G1452"/>
  <c r="G1520"/>
  <c r="G1665"/>
  <c r="G1861"/>
  <c r="G1918"/>
  <c r="G2059"/>
  <c r="G2106"/>
  <c r="G2398"/>
  <c r="G2571"/>
  <c r="G29"/>
  <c r="G277"/>
  <c r="G287"/>
  <c r="G587"/>
  <c r="G812"/>
  <c r="G836"/>
  <c r="G978"/>
  <c r="G1045"/>
  <c r="G1062"/>
  <c r="G1143"/>
  <c r="G1200"/>
  <c r="G1225"/>
  <c r="G1358"/>
  <c r="G84" i="64"/>
  <c r="G306"/>
  <c r="G496"/>
  <c r="G604"/>
  <c r="G638"/>
  <c r="G790"/>
  <c r="G863"/>
  <c r="G1022"/>
  <c r="G1315"/>
  <c r="G1405"/>
  <c r="G3290" i="63"/>
  <c r="G3292"/>
  <c r="G2901"/>
  <c r="G2902"/>
  <c r="G2913"/>
  <c r="G2914"/>
  <c r="G3762"/>
  <c r="G3675"/>
  <c r="G3683"/>
  <c r="G3622"/>
  <c r="G3283"/>
  <c r="G3285"/>
  <c r="G3142"/>
  <c r="G3151"/>
  <c r="G3143"/>
  <c r="G3112"/>
  <c r="G3115"/>
  <c r="G3101"/>
  <c r="G3107"/>
  <c r="G3051"/>
  <c r="G3054"/>
  <c r="G2377"/>
  <c r="G2383"/>
  <c r="G2366"/>
  <c r="G2372"/>
  <c r="G2107"/>
  <c r="G2110"/>
  <c r="G2060"/>
  <c r="G2066"/>
  <c r="G1930"/>
  <c r="G1932"/>
  <c r="G1937"/>
  <c r="G1939"/>
  <c r="G1944"/>
  <c r="G1946"/>
  <c r="G1675"/>
  <c r="G1677"/>
  <c r="G1645"/>
  <c r="G1648"/>
  <c r="G1570"/>
  <c r="G1571"/>
  <c r="G631"/>
  <c r="G632"/>
  <c r="G635"/>
  <c r="G636"/>
  <c r="G1284"/>
  <c r="G1290"/>
  <c r="G1306"/>
  <c r="G1309"/>
  <c r="G1276"/>
  <c r="G1279"/>
  <c r="G930"/>
  <c r="G934"/>
  <c r="G921"/>
  <c r="G924"/>
  <c r="G850"/>
  <c r="G855"/>
  <c r="G793"/>
  <c r="G794"/>
  <c r="G664"/>
  <c r="G666"/>
  <c r="G657"/>
  <c r="G658"/>
  <c r="G581"/>
  <c r="G583"/>
  <c r="G387"/>
  <c r="G388"/>
  <c r="G391"/>
  <c r="G392"/>
  <c r="G395"/>
  <c r="G396"/>
  <c r="G399"/>
  <c r="G400"/>
  <c r="G403"/>
  <c r="G405"/>
  <c r="G30"/>
  <c r="G33"/>
  <c r="G22"/>
  <c r="G25"/>
  <c r="G545" i="64"/>
  <c r="G550"/>
  <c r="G533"/>
  <c r="G539"/>
  <c r="G22"/>
  <c r="G29"/>
  <c r="G3751" i="63"/>
  <c r="G3484"/>
  <c r="G3471"/>
  <c r="G3445"/>
  <c r="G3432"/>
  <c r="G3309"/>
  <c r="G3210"/>
  <c r="G3183"/>
  <c r="G3005"/>
  <c r="G2989"/>
  <c r="G2725"/>
  <c r="G2732"/>
  <c r="G2697"/>
  <c r="G2684"/>
  <c r="G2653"/>
  <c r="G2639"/>
  <c r="G2624"/>
  <c r="G2596"/>
  <c r="G2559"/>
  <c r="G2531"/>
  <c r="G2486"/>
  <c r="G2413"/>
  <c r="G2329"/>
  <c r="G2309"/>
  <c r="G2289"/>
  <c r="G2206"/>
  <c r="G2095"/>
  <c r="G2046"/>
  <c r="G2015"/>
  <c r="G1997"/>
  <c r="G1792"/>
  <c r="G1734"/>
  <c r="G1697"/>
  <c r="G1683"/>
  <c r="G1591"/>
  <c r="G1559"/>
  <c r="G1360"/>
  <c r="G1187"/>
  <c r="G1174"/>
  <c r="G1160"/>
  <c r="G1132"/>
  <c r="G1081"/>
  <c r="G909"/>
  <c r="G887"/>
  <c r="G862"/>
  <c r="G752"/>
  <c r="G734"/>
  <c r="G705"/>
  <c r="G689"/>
  <c r="G674"/>
  <c r="G524"/>
  <c r="G471"/>
  <c r="G454"/>
  <c r="G359"/>
  <c r="G344"/>
  <c r="G302"/>
  <c r="G219"/>
  <c r="G203"/>
  <c r="G177"/>
  <c r="G158"/>
  <c r="G144"/>
  <c r="G97"/>
  <c r="G54"/>
  <c r="G853" i="64"/>
  <c r="G859"/>
  <c r="G841"/>
  <c r="G847"/>
  <c r="G751"/>
  <c r="G758"/>
  <c r="G665"/>
  <c r="G669"/>
  <c r="G651"/>
  <c r="G656"/>
  <c r="G777"/>
  <c r="G1348"/>
  <c r="G286"/>
  <c r="G3483" i="63"/>
  <c r="G3489"/>
  <c r="G176"/>
  <c r="G183"/>
  <c r="G3296"/>
  <c r="G2584"/>
  <c r="G2500"/>
  <c r="G2506"/>
  <c r="G3357"/>
  <c r="G3363"/>
  <c r="G1428"/>
  <c r="G167" i="64"/>
  <c r="G339"/>
  <c r="G1337"/>
  <c r="G2900" i="63"/>
  <c r="G2912"/>
  <c r="G2918"/>
  <c r="G3100"/>
  <c r="G3194"/>
  <c r="G3208"/>
  <c r="G3397"/>
  <c r="G3769"/>
  <c r="G1393"/>
  <c r="G1491"/>
  <c r="G1547"/>
  <c r="G1718"/>
  <c r="G1929"/>
  <c r="G1936"/>
  <c r="G2182"/>
  <c r="G2365"/>
  <c r="G2387"/>
  <c r="G371"/>
  <c r="G777"/>
  <c r="G871"/>
  <c r="G938"/>
  <c r="G1017"/>
  <c r="G1157"/>
  <c r="G1238"/>
  <c r="G1264"/>
  <c r="G1335"/>
  <c r="G861"/>
  <c r="G867"/>
  <c r="G2919"/>
  <c r="G2920"/>
  <c r="G2907"/>
  <c r="G2908"/>
  <c r="G1862"/>
  <c r="G1864"/>
  <c r="G593" i="64"/>
  <c r="G615"/>
  <c r="G1109"/>
  <c r="G3356" i="63"/>
  <c r="G3504"/>
  <c r="G3674"/>
  <c r="G2139"/>
  <c r="G640"/>
  <c r="G662"/>
  <c r="G3792"/>
  <c r="G3793"/>
  <c r="G3750"/>
  <c r="G3727"/>
  <c r="G3734"/>
  <c r="G3707"/>
  <c r="G3714"/>
  <c r="G3694"/>
  <c r="G3702"/>
  <c r="G3668"/>
  <c r="G3658"/>
  <c r="G3663"/>
  <c r="G3646"/>
  <c r="G3653"/>
  <c r="G3630"/>
  <c r="G3641"/>
  <c r="G3604"/>
  <c r="G3609"/>
  <c r="G3594"/>
  <c r="G3598"/>
  <c r="G3585"/>
  <c r="G3589"/>
  <c r="G3576"/>
  <c r="G3580"/>
  <c r="G3567"/>
  <c r="G3571"/>
  <c r="G3558"/>
  <c r="G3562"/>
  <c r="G3548"/>
  <c r="G3553"/>
  <c r="G3538"/>
  <c r="G3542"/>
  <c r="G3528"/>
  <c r="G3533"/>
  <c r="G3517"/>
  <c r="G3522"/>
  <c r="G3506"/>
  <c r="G3511"/>
  <c r="G3495"/>
  <c r="G3500"/>
  <c r="G3470"/>
  <c r="G3457"/>
  <c r="G3465"/>
  <c r="G3444"/>
  <c r="G3431"/>
  <c r="G3416"/>
  <c r="G3420"/>
  <c r="G3407"/>
  <c r="G3411"/>
  <c r="G3398"/>
  <c r="G3402"/>
  <c r="G3389"/>
  <c r="G3393"/>
  <c r="G3380"/>
  <c r="G3384"/>
  <c r="G3368"/>
  <c r="G3375"/>
  <c r="G3348"/>
  <c r="G3352"/>
  <c r="G3335"/>
  <c r="G3343"/>
  <c r="G3308"/>
  <c r="G3316"/>
  <c r="G3276"/>
  <c r="G3281"/>
  <c r="G3263"/>
  <c r="G3267"/>
  <c r="G3253"/>
  <c r="G3258"/>
  <c r="G3243"/>
  <c r="G3248"/>
  <c r="G3231"/>
  <c r="G3238"/>
  <c r="G3222"/>
  <c r="G3226"/>
  <c r="G3209"/>
  <c r="G3195"/>
  <c r="G3204"/>
  <c r="G3182"/>
  <c r="G3190"/>
  <c r="G3170"/>
  <c r="G3177"/>
  <c r="G3128"/>
  <c r="G3137"/>
  <c r="G3120"/>
  <c r="G3123"/>
  <c r="G3088"/>
  <c r="G3096"/>
  <c r="G3042"/>
  <c r="G3046"/>
  <c r="G3029"/>
  <c r="G3033"/>
  <c r="G3019"/>
  <c r="G3024"/>
  <c r="G3004"/>
  <c r="G2988"/>
  <c r="G2998"/>
  <c r="G2976"/>
  <c r="G2980"/>
  <c r="G2966"/>
  <c r="G2971"/>
  <c r="G2955"/>
  <c r="G2960"/>
  <c r="G2946"/>
  <c r="G2950"/>
  <c r="G2936"/>
  <c r="G2941"/>
  <c r="G2925"/>
  <c r="G2930"/>
  <c r="G2891"/>
  <c r="G2896"/>
  <c r="G2878"/>
  <c r="G2882"/>
  <c r="G2868"/>
  <c r="G2873"/>
  <c r="G2859"/>
  <c r="G2863"/>
  <c r="G2850"/>
  <c r="G2854"/>
  <c r="G2840"/>
  <c r="G2845"/>
  <c r="G2830"/>
  <c r="G2834"/>
  <c r="G2819"/>
  <c r="G2824"/>
  <c r="G2809"/>
  <c r="G2813"/>
  <c r="G2800"/>
  <c r="G2804"/>
  <c r="G2790"/>
  <c r="G2795"/>
  <c r="G2780"/>
  <c r="G2785"/>
  <c r="G2769"/>
  <c r="G2774"/>
  <c r="G2749"/>
  <c r="G2753"/>
  <c r="G2737"/>
  <c r="G2741"/>
  <c r="G2714"/>
  <c r="G2718"/>
  <c r="G2696"/>
  <c r="G2705"/>
  <c r="G2683"/>
  <c r="G2673"/>
  <c r="G2678"/>
  <c r="G2664"/>
  <c r="G2668"/>
  <c r="G2652"/>
  <c r="G2659"/>
  <c r="G2638"/>
  <c r="G2623"/>
  <c r="G2633"/>
  <c r="G2608"/>
  <c r="G2617"/>
  <c r="G2595"/>
  <c r="G2585"/>
  <c r="G2590"/>
  <c r="G2572"/>
  <c r="G2580"/>
  <c r="G2558"/>
  <c r="G2567"/>
  <c r="G2545"/>
  <c r="G2553"/>
  <c r="G2530"/>
  <c r="G2540"/>
  <c r="G2511"/>
  <c r="G2520"/>
  <c r="G2485"/>
  <c r="G2475"/>
  <c r="G2479"/>
  <c r="G2466"/>
  <c r="G2470"/>
  <c r="G2457"/>
  <c r="G2461"/>
  <c r="G2442"/>
  <c r="G2450"/>
  <c r="G2412"/>
  <c r="G2399"/>
  <c r="G2407"/>
  <c r="G2328"/>
  <c r="G2338"/>
  <c r="G2308"/>
  <c r="G2288"/>
  <c r="G2300"/>
  <c r="G2278"/>
  <c r="G2282"/>
  <c r="G2269"/>
  <c r="G2273"/>
  <c r="G2260"/>
  <c r="G2264"/>
  <c r="G2251"/>
  <c r="G2255"/>
  <c r="G2243"/>
  <c r="G2245"/>
  <c r="G2233"/>
  <c r="G2235"/>
  <c r="G2226"/>
  <c r="G2228"/>
  <c r="G2217"/>
  <c r="G2221"/>
  <c r="G2205"/>
  <c r="G2195"/>
  <c r="G2200"/>
  <c r="G2170"/>
  <c r="G2178"/>
  <c r="G2116"/>
  <c r="G2124"/>
  <c r="G2094"/>
  <c r="G2081"/>
  <c r="G2089"/>
  <c r="G2072"/>
  <c r="G2076"/>
  <c r="G2045"/>
  <c r="G2055"/>
  <c r="G2014"/>
  <c r="G1996"/>
  <c r="G1978"/>
  <c r="G1987"/>
  <c r="G1969"/>
  <c r="G1973"/>
  <c r="G1951"/>
  <c r="G1959"/>
  <c r="G1912"/>
  <c r="G1914"/>
  <c r="G1791"/>
  <c r="G1801"/>
  <c r="G1772"/>
  <c r="G1780"/>
  <c r="G1759"/>
  <c r="G1767"/>
  <c r="G1746"/>
  <c r="G1754"/>
  <c r="G1733"/>
  <c r="G1741"/>
  <c r="G1710"/>
  <c r="G1714"/>
  <c r="G1696"/>
  <c r="G1705"/>
  <c r="G1682"/>
  <c r="G1666"/>
  <c r="G1670"/>
  <c r="G1653"/>
  <c r="G1661"/>
  <c r="G1624"/>
  <c r="G1628"/>
  <c r="G1590"/>
  <c r="G1597"/>
  <c r="G1558"/>
  <c r="G1565"/>
  <c r="G1548"/>
  <c r="G1552"/>
  <c r="G1539"/>
  <c r="G1543"/>
  <c r="G1530"/>
  <c r="G1534"/>
  <c r="G1521"/>
  <c r="G1525"/>
  <c r="G1512"/>
  <c r="G1516"/>
  <c r="G1502"/>
  <c r="G1507"/>
  <c r="G1492"/>
  <c r="G1495"/>
  <c r="G1470"/>
  <c r="G1478"/>
  <c r="G1453"/>
  <c r="G1465"/>
  <c r="G1443"/>
  <c r="G1448"/>
  <c r="G1421"/>
  <c r="G1424"/>
  <c r="G1410"/>
  <c r="G1416"/>
  <c r="G1394"/>
  <c r="G1402"/>
  <c r="G1359"/>
  <c r="G1367"/>
  <c r="G1314"/>
  <c r="G1322"/>
  <c r="G1252"/>
  <c r="G1260"/>
  <c r="G1239"/>
  <c r="G1247"/>
  <c r="G1226"/>
  <c r="G1234"/>
  <c r="G1213"/>
  <c r="G1221"/>
  <c r="G1201"/>
  <c r="G1208"/>
  <c r="G1186"/>
  <c r="G1173"/>
  <c r="G1180"/>
  <c r="G1159"/>
  <c r="G1145"/>
  <c r="G1153"/>
  <c r="G1131"/>
  <c r="G1139"/>
  <c r="G1110"/>
  <c r="G1118"/>
  <c r="G1097"/>
  <c r="G1104"/>
  <c r="G1080"/>
  <c r="G1090"/>
  <c r="G1064"/>
  <c r="G1072"/>
  <c r="G1047"/>
  <c r="G1058"/>
  <c r="G1033"/>
  <c r="G1041"/>
  <c r="G1019"/>
  <c r="G1027"/>
  <c r="G1005"/>
  <c r="G1013"/>
  <c r="G967"/>
  <c r="G974"/>
  <c r="G953"/>
  <c r="G961"/>
  <c r="G940"/>
  <c r="G947"/>
  <c r="G908"/>
  <c r="G915"/>
  <c r="G886"/>
  <c r="G800"/>
  <c r="G808"/>
  <c r="G779"/>
  <c r="G787"/>
  <c r="G767"/>
  <c r="G773"/>
  <c r="G751"/>
  <c r="G733"/>
  <c r="G719"/>
  <c r="G723"/>
  <c r="G704"/>
  <c r="G713"/>
  <c r="G688"/>
  <c r="G698"/>
  <c r="G673"/>
  <c r="G682"/>
  <c r="G642"/>
  <c r="G651"/>
  <c r="G624"/>
  <c r="G625"/>
  <c r="G616"/>
  <c r="G621"/>
  <c r="G603"/>
  <c r="G607"/>
  <c r="G589"/>
  <c r="G597"/>
  <c r="G571"/>
  <c r="G575"/>
  <c r="G561"/>
  <c r="G565"/>
  <c r="G551"/>
  <c r="G555"/>
  <c r="G540"/>
  <c r="G545"/>
  <c r="G523"/>
  <c r="G533"/>
  <c r="G509"/>
  <c r="G513"/>
  <c r="G494"/>
  <c r="G503"/>
  <c r="G484"/>
  <c r="G488"/>
  <c r="G470"/>
  <c r="G478"/>
  <c r="G453"/>
  <c r="G440"/>
  <c r="G447"/>
  <c r="G425"/>
  <c r="G432"/>
  <c r="G411"/>
  <c r="G419"/>
  <c r="G373"/>
  <c r="G381"/>
  <c r="G358"/>
  <c r="G367"/>
  <c r="G343"/>
  <c r="G352"/>
  <c r="G329"/>
  <c r="G337"/>
  <c r="G315"/>
  <c r="G323"/>
  <c r="G301"/>
  <c r="G309"/>
  <c r="G289"/>
  <c r="G294"/>
  <c r="G279"/>
  <c r="G283"/>
  <c r="G269"/>
  <c r="G273"/>
  <c r="G258"/>
  <c r="G263"/>
  <c r="G245"/>
  <c r="G249"/>
  <c r="G232"/>
  <c r="G236"/>
  <c r="G218"/>
  <c r="G226"/>
  <c r="G202"/>
  <c r="G209"/>
  <c r="G189"/>
  <c r="G194"/>
  <c r="G157"/>
  <c r="G165"/>
  <c r="G143"/>
  <c r="G151"/>
  <c r="G127"/>
  <c r="G135"/>
  <c r="G111"/>
  <c r="G119"/>
  <c r="G96"/>
  <c r="G105"/>
  <c r="G81"/>
  <c r="G89"/>
  <c r="G67"/>
  <c r="G75"/>
  <c r="G53"/>
  <c r="G61"/>
  <c r="G43"/>
  <c r="G47"/>
  <c r="G3087"/>
  <c r="G3307"/>
  <c r="G3469"/>
  <c r="G3557"/>
  <c r="G3738"/>
  <c r="G327"/>
  <c r="G791"/>
  <c r="G824"/>
  <c r="G848"/>
  <c r="G859"/>
  <c r="G1206" i="64"/>
  <c r="G1674" i="63"/>
  <c r="G3028"/>
  <c r="G1950"/>
  <c r="G1294"/>
  <c r="G1313"/>
  <c r="G3456"/>
  <c r="G3547"/>
  <c r="G2259"/>
  <c r="G798"/>
  <c r="G422" i="64"/>
  <c r="G947"/>
  <c r="G3379" i="63"/>
  <c r="G3706"/>
  <c r="G1108"/>
  <c r="G2906"/>
  <c r="G3289"/>
  <c r="G3593"/>
  <c r="G3667"/>
  <c r="G2225"/>
  <c r="G1538"/>
  <c r="G3629"/>
  <c r="G3645"/>
  <c r="G350" i="64"/>
  <c r="G1420" i="63"/>
  <c r="G2093"/>
  <c r="G2237"/>
  <c r="G2238"/>
  <c r="G2760"/>
  <c r="G2764"/>
  <c r="G227" i="64"/>
  <c r="G543"/>
  <c r="G1758" i="63"/>
  <c r="G1469"/>
  <c r="G554" i="64"/>
  <c r="G215"/>
  <c r="G268"/>
  <c r="G277"/>
  <c r="G358"/>
  <c r="G629" i="63"/>
  <c r="G464" i="64"/>
  <c r="G1154"/>
  <c r="G155" i="63"/>
  <c r="G1347"/>
  <c r="G1709"/>
  <c r="G3515"/>
  <c r="G1427" i="64"/>
  <c r="G579" i="63"/>
  <c r="G3791"/>
  <c r="G2158"/>
  <c r="G1435"/>
  <c r="G1416" i="64"/>
  <c r="G1943" i="63"/>
  <c r="G655"/>
  <c r="G2242"/>
  <c r="G745"/>
  <c r="G3452"/>
  <c r="G463"/>
  <c r="G2024"/>
  <c r="G2102"/>
  <c r="G2495"/>
  <c r="G894"/>
  <c r="G2647"/>
  <c r="G3757"/>
  <c r="G2320"/>
  <c r="G1576"/>
  <c r="G1343"/>
  <c r="G880"/>
  <c r="G820"/>
  <c r="G1378"/>
  <c r="G759"/>
  <c r="G2212"/>
  <c r="G3478"/>
  <c r="G1691"/>
  <c r="G2603"/>
  <c r="G2691"/>
  <c r="G1167"/>
  <c r="G1196"/>
  <c r="G2004"/>
  <c r="G2420"/>
  <c r="G3014"/>
  <c r="G3217"/>
  <c r="G3439"/>
  <c r="O3793"/>
  <c r="O2862"/>
  <c r="O1376"/>
  <c r="O3796"/>
  <c r="C1435" i="64"/>
  <c r="C1434" l="1"/>
  <c r="C1436" s="1"/>
</calcChain>
</file>

<file path=xl/sharedStrings.xml><?xml version="1.0" encoding="utf-8"?>
<sst xmlns="http://schemas.openxmlformats.org/spreadsheetml/2006/main" count="7775" uniqueCount="846">
  <si>
    <t>Всего по ООО "ЖЭУ"</t>
  </si>
  <si>
    <t>ул.Луначарского 106</t>
  </si>
  <si>
    <t>ул.Луначарского 112</t>
  </si>
  <si>
    <t>ул.Луначарского 114</t>
  </si>
  <si>
    <t>ул.Луначарского 123</t>
  </si>
  <si>
    <t>ул.Луначарского 124</t>
  </si>
  <si>
    <t>ул.Луначарского 126</t>
  </si>
  <si>
    <t>ул.Луначарского 128</t>
  </si>
  <si>
    <t>ул.Луначарского 128а</t>
  </si>
  <si>
    <t>ул.Луначарского 130</t>
  </si>
  <si>
    <t>ул.М-Горького 2</t>
  </si>
  <si>
    <t>ул.М-Горького 2а</t>
  </si>
  <si>
    <t>ул.М-Горького 3</t>
  </si>
  <si>
    <t>ул.М-Горького 4</t>
  </si>
  <si>
    <t>ул.М-Горького 4а</t>
  </si>
  <si>
    <t>ул.М-Горького 5</t>
  </si>
  <si>
    <t xml:space="preserve">механизированная уборка </t>
  </si>
  <si>
    <t>ул.Советская 113/2</t>
  </si>
  <si>
    <t>ул.Мира 30</t>
  </si>
  <si>
    <t>ул.Ленина 100а</t>
  </si>
  <si>
    <t>ул.Ленина 101</t>
  </si>
  <si>
    <t>ул.Ленина 103</t>
  </si>
  <si>
    <t>ул.Ленина 105</t>
  </si>
  <si>
    <t>ул.Ленина 107</t>
  </si>
  <si>
    <t>ул.Ленина 109</t>
  </si>
  <si>
    <t>ул.Ленина 110</t>
  </si>
  <si>
    <t>ул.Ленина 111</t>
  </si>
  <si>
    <t>ул.Ленина 113</t>
  </si>
  <si>
    <t>ул.Ленина 114</t>
  </si>
  <si>
    <t>ул.Ленина 115</t>
  </si>
  <si>
    <t>ул.Ленина 117</t>
  </si>
  <si>
    <t>ул.Ленина 118</t>
  </si>
  <si>
    <t>нет кад.пасп.</t>
  </si>
  <si>
    <t>ул.Ленина 119</t>
  </si>
  <si>
    <t>ул.Ленина 120</t>
  </si>
  <si>
    <t>ул.Ленина 121</t>
  </si>
  <si>
    <t>ч/ч</t>
  </si>
  <si>
    <t>ул.Ленина 122</t>
  </si>
  <si>
    <t>ул.Ленина 123</t>
  </si>
  <si>
    <t>ул.Ленина 124</t>
  </si>
  <si>
    <t>ул.Лермонтова 1</t>
  </si>
  <si>
    <t>ул.Лермонтова 2</t>
  </si>
  <si>
    <t>ул.Лермонтова 3</t>
  </si>
  <si>
    <t>ул.Свердлова 8</t>
  </si>
  <si>
    <t>ул.Свердлова 14</t>
  </si>
  <si>
    <t>ул.Свободы 40</t>
  </si>
  <si>
    <t>ул.Свободы 73</t>
  </si>
  <si>
    <t>ул.Свободы 104</t>
  </si>
  <si>
    <t>ул.Свободы 139</t>
  </si>
  <si>
    <t>ул.Свободы 141</t>
  </si>
  <si>
    <t>ул.Первомайская 42</t>
  </si>
  <si>
    <t>ул.Первомайская 61</t>
  </si>
  <si>
    <t>ул.Попова 3</t>
  </si>
  <si>
    <t>ул.Попова 4</t>
  </si>
  <si>
    <t>ул.Попова 5</t>
  </si>
  <si>
    <t>ул.Попова 6</t>
  </si>
  <si>
    <t>ул.Попова 6а</t>
  </si>
  <si>
    <t>ул.Попова 8</t>
  </si>
  <si>
    <t>ул.Попова 9</t>
  </si>
  <si>
    <t>ул.Попова 11</t>
  </si>
  <si>
    <t>ул.Попова 12</t>
  </si>
  <si>
    <t>ул.Попова 12а</t>
  </si>
  <si>
    <t>ул.Попова 14</t>
  </si>
  <si>
    <t>ул.Почтамтская 23</t>
  </si>
  <si>
    <t>ул.Почтамтская 25</t>
  </si>
  <si>
    <t>ул.Почтамтская 31</t>
  </si>
  <si>
    <t>ул.Почтамтская 33</t>
  </si>
  <si>
    <t>ул.Почтамтская 35</t>
  </si>
  <si>
    <t>ул.Лермонтова 17</t>
  </si>
  <si>
    <t>ул.Лесопильная 12</t>
  </si>
  <si>
    <t>ул.Лесопильная 16</t>
  </si>
  <si>
    <t>ул.Лесопильная 18</t>
  </si>
  <si>
    <t>ул.Лесопильная 44</t>
  </si>
  <si>
    <t>ул.Лесопильная 61</t>
  </si>
  <si>
    <t>ул.Лесопильная 63</t>
  </si>
  <si>
    <t>ул.Лесопильная 65</t>
  </si>
  <si>
    <t>ул.Лесопильная 67</t>
  </si>
  <si>
    <t>ул.Лесопильная 69</t>
  </si>
  <si>
    <t>ул.Лесопильная 71</t>
  </si>
  <si>
    <t>ул.Лесопильная 137</t>
  </si>
  <si>
    <t>ул.Лесопильная 139</t>
  </si>
  <si>
    <t>ул.Луначарского 32</t>
  </si>
  <si>
    <t>ул.Луначарского 34</t>
  </si>
  <si>
    <t>ул.Луначарского 58</t>
  </si>
  <si>
    <t>ул.Луначарского 59</t>
  </si>
  <si>
    <t>ул.Луначарского 60</t>
  </si>
  <si>
    <t>ул.Луначарского 61</t>
  </si>
  <si>
    <t>ул.Луначарского 63</t>
  </si>
  <si>
    <t>ул.Луначарского 65</t>
  </si>
  <si>
    <t>ул.Луначарского 65а</t>
  </si>
  <si>
    <t>ул.Луначарского 69</t>
  </si>
  <si>
    <t>ул.Луначарского 70</t>
  </si>
  <si>
    <t>ул.Луначарского 72</t>
  </si>
  <si>
    <t>ул.Луначарского 73</t>
  </si>
  <si>
    <t>ул.Луначарского 74</t>
  </si>
  <si>
    <t xml:space="preserve">   </t>
  </si>
  <si>
    <t>ул.Лермонтова 5</t>
  </si>
  <si>
    <t>ул.Лермонтова 6</t>
  </si>
  <si>
    <t>ул.Лермонтова 7</t>
  </si>
  <si>
    <t>ул.Лермонтова 8</t>
  </si>
  <si>
    <t>ТР</t>
  </si>
  <si>
    <t>Сод</t>
  </si>
  <si>
    <t>ул.Лермонтова 9</t>
  </si>
  <si>
    <t>ул.Лермонтова 10</t>
  </si>
  <si>
    <t>ул.Лермонтова 11</t>
  </si>
  <si>
    <t>ул.Лермонтова 12</t>
  </si>
  <si>
    <t>ул.Лермонтова 13а</t>
  </si>
  <si>
    <t>ул.Лермонтова 14</t>
  </si>
  <si>
    <t>ул.М-Горького 6</t>
  </si>
  <si>
    <t>ул.М-Горького 6а</t>
  </si>
  <si>
    <t>ул.М-Горького 8</t>
  </si>
  <si>
    <t>ул.М-Горького 12</t>
  </si>
  <si>
    <t>ул.М-Горького 13</t>
  </si>
  <si>
    <t>ул.М-Горького 29</t>
  </si>
  <si>
    <t>ул.Малышева 2б</t>
  </si>
  <si>
    <t>без содержания водостоков</t>
  </si>
  <si>
    <t>ул.Малышева 16</t>
  </si>
  <si>
    <t>ул.Малышева 18</t>
  </si>
  <si>
    <t>ул.Малышева 20</t>
  </si>
  <si>
    <t>ул.Малышева 45</t>
  </si>
  <si>
    <t>ул.Малышева 47</t>
  </si>
  <si>
    <t>ул.Малышева 49</t>
  </si>
  <si>
    <t>ул.Мира 4</t>
  </si>
  <si>
    <t>ул.Мира 6</t>
  </si>
  <si>
    <t>ул.Мира 8</t>
  </si>
  <si>
    <t xml:space="preserve">  </t>
  </si>
  <si>
    <t>м/п</t>
  </si>
  <si>
    <t>ул.Серова 13</t>
  </si>
  <si>
    <t>ул.Серова 15</t>
  </si>
  <si>
    <t>ул.Серова 17</t>
  </si>
  <si>
    <t>ул.Серова 19</t>
  </si>
  <si>
    <t>ул.Серова 23</t>
  </si>
  <si>
    <t>ул.Советская 96</t>
  </si>
  <si>
    <t>ул.Советская 115</t>
  </si>
  <si>
    <t>ул.Советская 117</t>
  </si>
  <si>
    <t>ул.Советская 119</t>
  </si>
  <si>
    <t>ул.Советская 121</t>
  </si>
  <si>
    <t>ул.Советская 123</t>
  </si>
  <si>
    <t>ул.Советская 125</t>
  </si>
  <si>
    <t>ул.Советская 127</t>
  </si>
  <si>
    <t>ул.Трудовая 40</t>
  </si>
  <si>
    <t>ул.Угольщиков 75</t>
  </si>
  <si>
    <t>ул.Угольщиков 77</t>
  </si>
  <si>
    <t>ул.Угольщиков 79</t>
  </si>
  <si>
    <t>ул.Угольщиков 81</t>
  </si>
  <si>
    <t>без дворника,без дет.площадки</t>
  </si>
  <si>
    <t>ул.Уральская 40</t>
  </si>
  <si>
    <t>ул.Чайковского 44а</t>
  </si>
  <si>
    <t>ул.Чайковского 46</t>
  </si>
  <si>
    <t>ул.Чайковского 48-3,4</t>
  </si>
  <si>
    <t>ул.Чайковского 147</t>
  </si>
  <si>
    <t>ул.Челюскинцев 40</t>
  </si>
  <si>
    <t>ул.Чернышевского 40</t>
  </si>
  <si>
    <t>ул.Фёдорова 1</t>
  </si>
  <si>
    <t>ул.Фёдорова 3</t>
  </si>
  <si>
    <t>пер.Школьный 1</t>
  </si>
  <si>
    <t>пер.Школьный 2</t>
  </si>
  <si>
    <t>пер.Школьный 4</t>
  </si>
  <si>
    <t>пер.Школьный 6</t>
  </si>
  <si>
    <t>ул.2Южная 1а</t>
  </si>
  <si>
    <t>пр.Нахимова 24</t>
  </si>
  <si>
    <t>пр.Нахимова 26</t>
  </si>
  <si>
    <t>пр.Нахимова 28</t>
  </si>
  <si>
    <t>ул.Некрасова 41</t>
  </si>
  <si>
    <t>ул.Некрасова 81</t>
  </si>
  <si>
    <t>ул.Пролетарская 66</t>
  </si>
  <si>
    <t>ул.Пролетарская 69</t>
  </si>
  <si>
    <t>ул.Пролетарская 71</t>
  </si>
  <si>
    <t>ул.Пушкина 7</t>
  </si>
  <si>
    <t>ул.Свердлова 1</t>
  </si>
  <si>
    <t>ул.Свердлова 3</t>
  </si>
  <si>
    <t>ул.Свердлова 4</t>
  </si>
  <si>
    <t>ул.Свердлова 6</t>
  </si>
  <si>
    <t>ул.Свердлова 6а</t>
  </si>
  <si>
    <t>ул.Свердлова 7</t>
  </si>
  <si>
    <t>ул.Мира 45а</t>
  </si>
  <si>
    <t>ул.Мира 48</t>
  </si>
  <si>
    <t>ул.Мира 49</t>
  </si>
  <si>
    <t>ул.Мира 50</t>
  </si>
  <si>
    <t>без содержания подвала</t>
  </si>
  <si>
    <t>ул.Мира 50а</t>
  </si>
  <si>
    <t>ул.Мира 51</t>
  </si>
  <si>
    <t>ул.Мира 52</t>
  </si>
  <si>
    <t>ул.Мира 53</t>
  </si>
  <si>
    <t>ул.Мира 54</t>
  </si>
  <si>
    <t>ул.Мира 54а</t>
  </si>
  <si>
    <t>ул.Мира 55</t>
  </si>
  <si>
    <t>ул.Мира 56</t>
  </si>
  <si>
    <t>ул.Мира 57</t>
  </si>
  <si>
    <t>ул.Мира 59</t>
  </si>
  <si>
    <t>ул.Мира 62</t>
  </si>
  <si>
    <t>ул.Мира 64</t>
  </si>
  <si>
    <t>ул.Мира 65</t>
  </si>
  <si>
    <t>ул.Мира 65а</t>
  </si>
  <si>
    <t>ул.Мира 66</t>
  </si>
  <si>
    <t>ул.Некрасова 83</t>
  </si>
  <si>
    <t>ул.Некрасова 85</t>
  </si>
  <si>
    <t>работа дворника</t>
  </si>
  <si>
    <t>подсыпка</t>
  </si>
  <si>
    <t>ул.Карпинского 13</t>
  </si>
  <si>
    <t>ул.Карпинского 15</t>
  </si>
  <si>
    <t>без дворника, без подсыпки</t>
  </si>
  <si>
    <t>ул.Карпинского 17</t>
  </si>
  <si>
    <t>ул.Карпинского 18</t>
  </si>
  <si>
    <t>ул.Карпинского 19</t>
  </si>
  <si>
    <t>ул.Карпинского 20</t>
  </si>
  <si>
    <t>,</t>
  </si>
  <si>
    <t>Директор</t>
  </si>
  <si>
    <t>ООО "ЖКО"</t>
  </si>
  <si>
    <t>Всего по ООО "ЖКО"</t>
  </si>
  <si>
    <t>текущий ремонт :</t>
  </si>
  <si>
    <t>содержание:</t>
  </si>
  <si>
    <t>Начальник ПЭО</t>
  </si>
  <si>
    <t>Долгирев А.М.</t>
  </si>
  <si>
    <t>ул.Карпинского 20а</t>
  </si>
  <si>
    <t>ул.Карпинского 24</t>
  </si>
  <si>
    <t>ул.Карпинского 26</t>
  </si>
  <si>
    <t>механизированная уборка дворов</t>
  </si>
  <si>
    <t>ул.Карпинского 28</t>
  </si>
  <si>
    <t>ул.Карпинского 30</t>
  </si>
  <si>
    <t>ул.Ким 17</t>
  </si>
  <si>
    <t>ул.Клубная 4</t>
  </si>
  <si>
    <t>ул.Колхозная 43</t>
  </si>
  <si>
    <t>ул.Колхозная 51</t>
  </si>
  <si>
    <t>ул.Колхозная 53</t>
  </si>
  <si>
    <t>ул.Коммунаров 5</t>
  </si>
  <si>
    <t>ул.Коммунаров 47</t>
  </si>
  <si>
    <t>ул.Коммунаров 49</t>
  </si>
  <si>
    <t>ул.Коммунаров 50</t>
  </si>
  <si>
    <t>ул.Коммунаров 51</t>
  </si>
  <si>
    <t>ул.Коммунаров 53а</t>
  </si>
  <si>
    <t>ул.Куйбышева 32</t>
  </si>
  <si>
    <t>ул.Куйбышева 34</t>
  </si>
  <si>
    <t>ул.Куйбышева 36</t>
  </si>
  <si>
    <t>ул.Куйбышева 38</t>
  </si>
  <si>
    <t>ул.Куйбышева 40</t>
  </si>
  <si>
    <t>ул.Куйбышева 42</t>
  </si>
  <si>
    <t>ул.Куйбышева 52</t>
  </si>
  <si>
    <t>ул.Ленина 46</t>
  </si>
  <si>
    <t>ул.Ленина 48</t>
  </si>
  <si>
    <t>ул.Ленина 59</t>
  </si>
  <si>
    <t>ул.Ленина 76</t>
  </si>
  <si>
    <t>ул.Ленина 80</t>
  </si>
  <si>
    <t>ул.Ленина 82</t>
  </si>
  <si>
    <t>ул.Ленина 82а</t>
  </si>
  <si>
    <t>ул.Ленина 84</t>
  </si>
  <si>
    <t>ул.Ленина 86</t>
  </si>
  <si>
    <t>ул.Ленина 89</t>
  </si>
  <si>
    <t>ул.Ленина 91</t>
  </si>
  <si>
    <t>ул.Ленина 93</t>
  </si>
  <si>
    <t>ул.Ленина 95</t>
  </si>
  <si>
    <t>ул.Ленина 97</t>
  </si>
  <si>
    <t>кв.м</t>
  </si>
  <si>
    <t>ул.Ленина 98</t>
  </si>
  <si>
    <t>ул.Ленина 99</t>
  </si>
  <si>
    <t>ул.Ленина 100</t>
  </si>
  <si>
    <t>Итого</t>
  </si>
  <si>
    <t>Итог</t>
  </si>
  <si>
    <t>Согласовано:</t>
  </si>
  <si>
    <t>Утверждаю:</t>
  </si>
  <si>
    <t xml:space="preserve">Директор ООО "Управляющая </t>
  </si>
  <si>
    <t>компания "Дом"</t>
  </si>
  <si>
    <t xml:space="preserve">                          А.Ю.Пильников</t>
  </si>
  <si>
    <t>"     "</t>
  </si>
  <si>
    <t>Отчёт</t>
  </si>
  <si>
    <t xml:space="preserve">        по выполнению плана текущего ремонта и содержания общего имущества жилого фонда</t>
  </si>
  <si>
    <t>№п/п</t>
  </si>
  <si>
    <t>Адрес жилого дома</t>
  </si>
  <si>
    <t>Наименование работ</t>
  </si>
  <si>
    <t>Ед-ца измерения</t>
  </si>
  <si>
    <t>Объём работ</t>
  </si>
  <si>
    <t>Трудозат-ты, ч/ч</t>
  </si>
  <si>
    <t>Стоимость, рубл.</t>
  </si>
  <si>
    <t>Дата вып-ния</t>
  </si>
  <si>
    <t>Текущий ремонт:</t>
  </si>
  <si>
    <t>Итого:</t>
  </si>
  <si>
    <t>Содержание:</t>
  </si>
  <si>
    <t>содержание АДС</t>
  </si>
  <si>
    <t>кв.м.</t>
  </si>
  <si>
    <t>без дворника</t>
  </si>
  <si>
    <t>механизированная уборка</t>
  </si>
  <si>
    <t>маш.-час</t>
  </si>
  <si>
    <t>без детской площадки</t>
  </si>
  <si>
    <t>ул.Белинского 121</t>
  </si>
  <si>
    <t>аварийный жилой фонд</t>
  </si>
  <si>
    <t>ул.Белинского 126</t>
  </si>
  <si>
    <t>ул.8Марта 32</t>
  </si>
  <si>
    <t>шт.</t>
  </si>
  <si>
    <t>ул.Мира 14</t>
  </si>
  <si>
    <t>ул.Мира 34</t>
  </si>
  <si>
    <t>ул.Мира 36</t>
  </si>
  <si>
    <t>ул.Мира 36а</t>
  </si>
  <si>
    <t>ул.Мира 38</t>
  </si>
  <si>
    <t>ул.Мира 38а</t>
  </si>
  <si>
    <t>ул.Мира 40</t>
  </si>
  <si>
    <t>без мех.уборки</t>
  </si>
  <si>
    <t>ул.Мира 42</t>
  </si>
  <si>
    <t>ул.Мира 44</t>
  </si>
  <si>
    <t>ул.Мира 45</t>
  </si>
  <si>
    <t>ул.Мира 67</t>
  </si>
  <si>
    <t>ул.Мира 68</t>
  </si>
  <si>
    <t>ул.Мира 70</t>
  </si>
  <si>
    <t>ул.Мира 72</t>
  </si>
  <si>
    <t>ул.Мира 74</t>
  </si>
  <si>
    <t>ул.Мира 76</t>
  </si>
  <si>
    <t>ул.Мира 80</t>
  </si>
  <si>
    <t>ул.Мира 81</t>
  </si>
  <si>
    <t>ул.Мира 83</t>
  </si>
  <si>
    <t>ул.Мира 84</t>
  </si>
  <si>
    <t>ул.Мира 85</t>
  </si>
  <si>
    <t>ул.Мира 87</t>
  </si>
  <si>
    <t>ул.Мира 89</t>
  </si>
  <si>
    <t>ул.Советская 113/3</t>
  </si>
  <si>
    <t>ул.Луначарского 74а</t>
  </si>
  <si>
    <t>ул.Луначарского 76</t>
  </si>
  <si>
    <t>ул.Луначарского 77</t>
  </si>
  <si>
    <t>ул.Луначарского 78</t>
  </si>
  <si>
    <t>ул.Луначарского 78а</t>
  </si>
  <si>
    <t>ул.Луначарского 79</t>
  </si>
  <si>
    <t>ул.Луначарского 79а</t>
  </si>
  <si>
    <t>ул.Луначарского 80</t>
  </si>
  <si>
    <t>ул.Луначарского 81</t>
  </si>
  <si>
    <t>ул.Луначарского 82</t>
  </si>
  <si>
    <t>ул.Луначарского 83</t>
  </si>
  <si>
    <t>ул.Луначарского 84</t>
  </si>
  <si>
    <t>ул.Луначарского 86</t>
  </si>
  <si>
    <t>ул.Луначарского 87</t>
  </si>
  <si>
    <t>ул.Луначарского 89</t>
  </si>
  <si>
    <t>ул.Луначарского 90а</t>
  </si>
  <si>
    <t>ул.Луначарского 91</t>
  </si>
  <si>
    <t>ул.Луначарского 92</t>
  </si>
  <si>
    <t>ул.Луначарского 93</t>
  </si>
  <si>
    <t>ул.Луначарского 94</t>
  </si>
  <si>
    <t>ул.Луначарского 102</t>
  </si>
  <si>
    <t>ул.Луначарского 104</t>
  </si>
  <si>
    <t>снятие показаний домового эл.счётчика</t>
  </si>
  <si>
    <t>(1раз в месяц)</t>
  </si>
  <si>
    <t>ул.8Марта 40</t>
  </si>
  <si>
    <t>ул.8Марта 42</t>
  </si>
  <si>
    <t>ул.8Марта 43</t>
  </si>
  <si>
    <t>ул.8Марта 44</t>
  </si>
  <si>
    <t>ул.8Марта 46</t>
  </si>
  <si>
    <t>без мех.уборки, подсыпки</t>
  </si>
  <si>
    <t>ул.8Марта 48</t>
  </si>
  <si>
    <t>ул.8Марта 50</t>
  </si>
  <si>
    <t>ул.8Марта 52</t>
  </si>
  <si>
    <t>ул.8Марта 54</t>
  </si>
  <si>
    <t>без механизированной уборки</t>
  </si>
  <si>
    <t>ул.8Марта 56</t>
  </si>
  <si>
    <t>ул.8Марта 58</t>
  </si>
  <si>
    <t>ул.8Марта 60</t>
  </si>
  <si>
    <t>ул.8Марта 66</t>
  </si>
  <si>
    <t>подвал</t>
  </si>
  <si>
    <t>ул.8Марта 68</t>
  </si>
  <si>
    <t>ул.8Марта 70</t>
  </si>
  <si>
    <t>ул.8Марта 74</t>
  </si>
  <si>
    <t>ул.8Марта 79</t>
  </si>
  <si>
    <t>ул.9Мая 1</t>
  </si>
  <si>
    <t>ул.9Мая 3</t>
  </si>
  <si>
    <t>ул.9Мая 5</t>
  </si>
  <si>
    <t>без подсыпки</t>
  </si>
  <si>
    <t>ул.Горняков 39</t>
  </si>
  <si>
    <t>ул.Горняков 40</t>
  </si>
  <si>
    <t>пр.Декабристов 10</t>
  </si>
  <si>
    <t>ж/д посёлок 9</t>
  </si>
  <si>
    <t>ул.Заречная 4</t>
  </si>
  <si>
    <t>ул.Калинина 22</t>
  </si>
  <si>
    <t>ул.Калинина 28</t>
  </si>
  <si>
    <t>ул.Калинина 69а</t>
  </si>
  <si>
    <t>ул.Карпинского 11</t>
  </si>
  <si>
    <t>без работы дворника</t>
  </si>
  <si>
    <t>ул.Мира 91</t>
  </si>
  <si>
    <t>ул.Мира 93</t>
  </si>
  <si>
    <t>ул.Мира 95</t>
  </si>
  <si>
    <t>ул.Мира 97</t>
  </si>
  <si>
    <t>пр.Нахимова 15</t>
  </si>
  <si>
    <t>пр.Нахимова 17</t>
  </si>
  <si>
    <t>аврийный жилой фонд</t>
  </si>
  <si>
    <t>пр.Нахимова 19</t>
  </si>
  <si>
    <t>пр.Нахимова 19а</t>
  </si>
  <si>
    <t>пр.Нахимова 20</t>
  </si>
  <si>
    <t>пр.Нахимова 22</t>
  </si>
  <si>
    <t>ООО "ЖЭУ"</t>
  </si>
  <si>
    <t xml:space="preserve">                                   С.В. Ивашев</t>
  </si>
  <si>
    <t>ул.Советская 113/1</t>
  </si>
  <si>
    <t>ул.М-Горького 14а</t>
  </si>
  <si>
    <t>замена крана шарового Ф15 ХВС</t>
  </si>
  <si>
    <t>дворник</t>
  </si>
  <si>
    <t xml:space="preserve">замена участка канализации Ф110 </t>
  </si>
  <si>
    <t xml:space="preserve">              </t>
  </si>
  <si>
    <t>ул.Ленина 88а</t>
  </si>
  <si>
    <t>ул.Почтамтская 4</t>
  </si>
  <si>
    <t>огранич.</t>
  </si>
  <si>
    <t xml:space="preserve"> </t>
  </si>
  <si>
    <t>огранич</t>
  </si>
  <si>
    <t>ул.8Марта 36</t>
  </si>
  <si>
    <t>без мехуборки</t>
  </si>
  <si>
    <t>без подсыпка</t>
  </si>
  <si>
    <t xml:space="preserve">  ,</t>
  </si>
  <si>
    <t>ул.Мира 47</t>
  </si>
  <si>
    <t>по 238</t>
  </si>
  <si>
    <t>по 326</t>
  </si>
  <si>
    <t>по 110</t>
  </si>
  <si>
    <t>по согл.</t>
  </si>
  <si>
    <t>по соглас.</t>
  </si>
  <si>
    <t>работа автовышки</t>
  </si>
  <si>
    <t>м3</t>
  </si>
  <si>
    <t>кв.3</t>
  </si>
  <si>
    <t>2 подвал</t>
  </si>
  <si>
    <t>ремонт штукатурки потолков</t>
  </si>
  <si>
    <t>перетирка штукатурки стен и потолков</t>
  </si>
  <si>
    <t>известковая окраска стен и потолков</t>
  </si>
  <si>
    <t>чердак</t>
  </si>
  <si>
    <t>замена крана шарового Ф25 ХВС</t>
  </si>
  <si>
    <t>кв.2</t>
  </si>
  <si>
    <t>1 подвал</t>
  </si>
  <si>
    <t>ремонт штукатурки стен</t>
  </si>
  <si>
    <t>смена ламп накаливания</t>
  </si>
  <si>
    <t>наладка системы отопления, спуск воздуха</t>
  </si>
  <si>
    <t>регулировка сист.ГВС, ликвидац.возд.пробок</t>
  </si>
  <si>
    <t>замена трубы ГВС Ф25</t>
  </si>
  <si>
    <t>замена крана шарового Ф25 ГВС</t>
  </si>
  <si>
    <t>т.</t>
  </si>
  <si>
    <t>навешивание замка на дверь подвала</t>
  </si>
  <si>
    <t>маслянная окраска сапожков</t>
  </si>
  <si>
    <t>маслянная окраска металлических перил</t>
  </si>
  <si>
    <t>маслянная окраска деревянных поручней</t>
  </si>
  <si>
    <t>кв.5</t>
  </si>
  <si>
    <t>2019 г.</t>
  </si>
  <si>
    <t>замена трубы отопления на ПП 25 с муфтами</t>
  </si>
  <si>
    <t>замена подвода к радиатору Ф20 с пробкой</t>
  </si>
  <si>
    <t>монтаж почтового ящика для показаний</t>
  </si>
  <si>
    <t>1 подъезд</t>
  </si>
  <si>
    <t>замена трубы отопления Ф25</t>
  </si>
  <si>
    <t>замена крана шарового Ф25 отопления</t>
  </si>
  <si>
    <t>разработка грунта внтури здания</t>
  </si>
  <si>
    <t>замена трубы ХВС на ПП 25 с муфтами</t>
  </si>
  <si>
    <t>замена трубы отопления Ф40</t>
  </si>
  <si>
    <t>замена патрона</t>
  </si>
  <si>
    <t>4 подъезд</t>
  </si>
  <si>
    <t>2 подъезд</t>
  </si>
  <si>
    <t>1,2 подъезды</t>
  </si>
  <si>
    <t>кв.16</t>
  </si>
  <si>
    <t>кв.32</t>
  </si>
  <si>
    <t>замена трубы отопления Ф76</t>
  </si>
  <si>
    <t>кв.3,4</t>
  </si>
  <si>
    <t>20,21 мар.2019</t>
  </si>
  <si>
    <t>кв.2,13</t>
  </si>
  <si>
    <t>кв.62</t>
  </si>
  <si>
    <t>кв.9</t>
  </si>
  <si>
    <t>очистка подвала от фекалии, вывоз МТЗ</t>
  </si>
  <si>
    <t>ремонт шиферной кровли</t>
  </si>
  <si>
    <t>переборка (ревизия) шифера</t>
  </si>
  <si>
    <t>2 под.</t>
  </si>
  <si>
    <t>3 под.</t>
  </si>
  <si>
    <t>сборка, установка лесов</t>
  </si>
  <si>
    <t>техузел</t>
  </si>
  <si>
    <t>маслянная окраска ступеней</t>
  </si>
  <si>
    <t>маслянная окраска металлических труб</t>
  </si>
  <si>
    <t>маслянная окраска эл.щитов</t>
  </si>
  <si>
    <t>очистка вручную поверхности стен</t>
  </si>
  <si>
    <t>изгот.и монтаж метал.огражд.спуска в подвал</t>
  </si>
  <si>
    <t xml:space="preserve">      за апрель 2019 г.   ООО "ЖЭУ" </t>
  </si>
  <si>
    <t xml:space="preserve">      за апрель 2019 г. ООО "ЖКО"</t>
  </si>
  <si>
    <t>кв.57</t>
  </si>
  <si>
    <t>кв.98</t>
  </si>
  <si>
    <t>кв.92</t>
  </si>
  <si>
    <t>замена трубы ХВС Ф76</t>
  </si>
  <si>
    <t>кв.2,3</t>
  </si>
  <si>
    <t>кв.67,70</t>
  </si>
  <si>
    <t>разработка грунта для замены канализации</t>
  </si>
  <si>
    <t>кв.99</t>
  </si>
  <si>
    <t>откачка воды из подвала (насос)</t>
  </si>
  <si>
    <t>3,4 апр.2019</t>
  </si>
  <si>
    <t>кв.43</t>
  </si>
  <si>
    <t xml:space="preserve">разработка грунта дял замены канализации </t>
  </si>
  <si>
    <t>04,05 апр.2019</t>
  </si>
  <si>
    <t xml:space="preserve">замена трубы ХВС на ПНД 25 </t>
  </si>
  <si>
    <t>4,5 апр.2019</t>
  </si>
  <si>
    <t>кв.51</t>
  </si>
  <si>
    <t>кв.14,18</t>
  </si>
  <si>
    <t>кв.22</t>
  </si>
  <si>
    <t>кв.53,56</t>
  </si>
  <si>
    <t>кв.17</t>
  </si>
  <si>
    <t>8,9 апр.2019</t>
  </si>
  <si>
    <t>10,11 апр.2019</t>
  </si>
  <si>
    <t>кв.23</t>
  </si>
  <si>
    <t>подвал, кв.4,8</t>
  </si>
  <si>
    <t>кв.1,2</t>
  </si>
  <si>
    <t>кв.27</t>
  </si>
  <si>
    <t>кв.6,20,48</t>
  </si>
  <si>
    <t>кв.37,41</t>
  </si>
  <si>
    <t>кв.74</t>
  </si>
  <si>
    <t>разбивка бетонной стяжки</t>
  </si>
  <si>
    <t>замена трубы отопления Ф57 с отводами</t>
  </si>
  <si>
    <t>замена трубы ХВС Ф15</t>
  </si>
  <si>
    <t>подвал, кв.34</t>
  </si>
  <si>
    <t>11,12 апр.2019</t>
  </si>
  <si>
    <t>замена трубы ХВС Ф32</t>
  </si>
  <si>
    <t>замена трубы ХВС на ПНД 25 с муфтами</t>
  </si>
  <si>
    <t>8,12 апр.2019</t>
  </si>
  <si>
    <t>кв.44,50</t>
  </si>
  <si>
    <t>кв.77</t>
  </si>
  <si>
    <t>разбивка межэтажного перекрытия</t>
  </si>
  <si>
    <t>замена трубы отопления на ПП 20 с муфтами</t>
  </si>
  <si>
    <t>кв.13</t>
  </si>
  <si>
    <t>замена крана шарового Ф40 отопления</t>
  </si>
  <si>
    <t>замена трубы ХВС Ф25</t>
  </si>
  <si>
    <t>кв.25</t>
  </si>
  <si>
    <t>кв.39,63</t>
  </si>
  <si>
    <t>8,16 апр.2019</t>
  </si>
  <si>
    <t>аптека, кв.77</t>
  </si>
  <si>
    <t>кв.17,21</t>
  </si>
  <si>
    <t>кв.44</t>
  </si>
  <si>
    <t>8,17 апр.2019</t>
  </si>
  <si>
    <t>кв.36,92</t>
  </si>
  <si>
    <t>2,18 апр.2019</t>
  </si>
  <si>
    <t>кв.85</t>
  </si>
  <si>
    <t>замена унитаза с бачком</t>
  </si>
  <si>
    <t>кв.66,85</t>
  </si>
  <si>
    <t>замена трубы ХВС на ПП 20 с муфтами</t>
  </si>
  <si>
    <t>кв.64</t>
  </si>
  <si>
    <t>кв.24</t>
  </si>
  <si>
    <t>дезинсекция "Экоспектр"</t>
  </si>
  <si>
    <t>дезинфекция "Экоспектр"</t>
  </si>
  <si>
    <t>1,19 апр.2019</t>
  </si>
  <si>
    <t>монтаж светильников Персей СА-7008д</t>
  </si>
  <si>
    <t>2,11 апр.2019</t>
  </si>
  <si>
    <t>1,5 апр.2019</t>
  </si>
  <si>
    <t>3,15 апр.2019</t>
  </si>
  <si>
    <t>замена об/дом.эл.счетчика Меркурий 230</t>
  </si>
  <si>
    <t>ремонт эл.щита</t>
  </si>
  <si>
    <t>замена общедомового эл.счетчика АГАТ-3</t>
  </si>
  <si>
    <t>замена предохранителей НПН-63А</t>
  </si>
  <si>
    <t>замена предохранителей НПН-100А</t>
  </si>
  <si>
    <t>19,23 апр.2019</t>
  </si>
  <si>
    <t>установка распред.коробки</t>
  </si>
  <si>
    <t>зам.кабеля ВВГнг 2*1,5,уст-ка распред.коробок</t>
  </si>
  <si>
    <t>2,9 апр.2019</t>
  </si>
  <si>
    <t>6,8 апр.2019</t>
  </si>
  <si>
    <t>11,13 апр.2019</t>
  </si>
  <si>
    <t>5,11 апр.2019</t>
  </si>
  <si>
    <t>8,15 апр.2019</t>
  </si>
  <si>
    <t>замена выключателя</t>
  </si>
  <si>
    <t>кв.78</t>
  </si>
  <si>
    <t>кв.33</t>
  </si>
  <si>
    <t>кв.43,45</t>
  </si>
  <si>
    <t>кв.37</t>
  </si>
  <si>
    <t>замена крана шарового Ф40 ХВС</t>
  </si>
  <si>
    <t>кв.11</t>
  </si>
  <si>
    <t>кв.18</t>
  </si>
  <si>
    <t>замена крана шаров.Ф15 ХВС с муфтами ПП-20</t>
  </si>
  <si>
    <t>кв.113</t>
  </si>
  <si>
    <t>кв.36,65,67,85</t>
  </si>
  <si>
    <t>18,19,23 апр.19</t>
  </si>
  <si>
    <t>кв.36,125,128</t>
  </si>
  <si>
    <t>5,23 апр.2019</t>
  </si>
  <si>
    <t>замена крана шарового Ф32 ХВС</t>
  </si>
  <si>
    <t>кв.31</t>
  </si>
  <si>
    <t>кв.73</t>
  </si>
  <si>
    <t>кв.26</t>
  </si>
  <si>
    <t>замена фаянсовой мойки</t>
  </si>
  <si>
    <t>подвал, магазин, кв.19</t>
  </si>
  <si>
    <t>3,24 апр.2019</t>
  </si>
  <si>
    <t>разработ.грунта внутри здания для замены труб</t>
  </si>
  <si>
    <t>16,19,24 апр.19</t>
  </si>
  <si>
    <t>кв.115,133</t>
  </si>
  <si>
    <t>22,25 апр.2019</t>
  </si>
  <si>
    <t>замена трубы ГВС Ф76</t>
  </si>
  <si>
    <t>разраб.грунта внутри здания для замены труб</t>
  </si>
  <si>
    <t>кв.29,32</t>
  </si>
  <si>
    <t>кв.86,89</t>
  </si>
  <si>
    <t>замена трубы ГВС Ф57</t>
  </si>
  <si>
    <t>кв.40</t>
  </si>
  <si>
    <t>кв.10,48</t>
  </si>
  <si>
    <t>24,26 апр.2019</t>
  </si>
  <si>
    <t>замена крана шарового Ф15 ГВС</t>
  </si>
  <si>
    <t>кв.88,89</t>
  </si>
  <si>
    <t>кв.12</t>
  </si>
  <si>
    <t>кв.3,15,32,36,40,47</t>
  </si>
  <si>
    <t>кв.7,38</t>
  </si>
  <si>
    <t>кв.63,65,74</t>
  </si>
  <si>
    <t>подвал, кв.43</t>
  </si>
  <si>
    <t>4,30 апр.2019</t>
  </si>
  <si>
    <t>19,30 апр.2019</t>
  </si>
  <si>
    <t>подвал, кв.3</t>
  </si>
  <si>
    <t>замена трубы отопления Ф57</t>
  </si>
  <si>
    <t>9,11,30 апр.19</t>
  </si>
  <si>
    <t>кв.26,61</t>
  </si>
  <si>
    <t>23,30 апр.2019</t>
  </si>
  <si>
    <t>кв.29</t>
  </si>
  <si>
    <t>замена трубы отопления Ф20</t>
  </si>
  <si>
    <t>очистка подвала от быт.мусора, вывоз МТЗ</t>
  </si>
  <si>
    <t>валка деревьев, кустов, распил на части</t>
  </si>
  <si>
    <t>погрузка листвы, веток, мусора, вывоз МТЗ</t>
  </si>
  <si>
    <t>погрузка щебня, веток, мусора, вывоз МТЗ</t>
  </si>
  <si>
    <t>4,8,10 апр.2019</t>
  </si>
  <si>
    <t>12-23 апр.2019</t>
  </si>
  <si>
    <t>валка тополей, распил на части</t>
  </si>
  <si>
    <t>погрузка стволов, веток, мусора, вывоз МТЗ</t>
  </si>
  <si>
    <t>12,19 апр.2019</t>
  </si>
  <si>
    <t>12,22 апр.2019</t>
  </si>
  <si>
    <t>5,30 апр.2019</t>
  </si>
  <si>
    <t>погрузка строит.мусора,щебня,веток,вывоз МТЗ</t>
  </si>
  <si>
    <t>погрузка, подвозка и засыпка опилом фекалии</t>
  </si>
  <si>
    <t>погрузка щебня, листвы, мусора, вывоз МТЗ</t>
  </si>
  <si>
    <t>наклейка предупредительных объявлений</t>
  </si>
  <si>
    <t>распиловка тополей</t>
  </si>
  <si>
    <t>1,2 апр.2019</t>
  </si>
  <si>
    <t>демонтаж подв.люков,очистка приямков</t>
  </si>
  <si>
    <t>заделка подвальных проемов кирпичем</t>
  </si>
  <si>
    <t>ремонт подвальной двери</t>
  </si>
  <si>
    <t>1-9 апр.2019</t>
  </si>
  <si>
    <t>регулировка дверного доводчика</t>
  </si>
  <si>
    <t>ремонт подвальной двери, устр.дверной ручки</t>
  </si>
  <si>
    <t>устр-во оконной ручки на окно ПВХ</t>
  </si>
  <si>
    <t>ремонт подвальной двери,подгонка,пристрожка</t>
  </si>
  <si>
    <t>прочистка дымохода вертикально</t>
  </si>
  <si>
    <t>прочистка дымохода горизонтально</t>
  </si>
  <si>
    <t>кв.7</t>
  </si>
  <si>
    <t>разбивка и заделка кирпичных гнезд</t>
  </si>
  <si>
    <t>рем.двери со снятием, подгонка,крепл.петель</t>
  </si>
  <si>
    <t>крепление дверного косяка</t>
  </si>
  <si>
    <t>изгот.и монтаж м/этажных мет.решеток,окраска</t>
  </si>
  <si>
    <t>монтаж водосточной трубы</t>
  </si>
  <si>
    <t>монтаж колен в/сточной труб</t>
  </si>
  <si>
    <t>смена примыканий из листовой стали</t>
  </si>
  <si>
    <t>кв.6,7</t>
  </si>
  <si>
    <t>исправление кладки печной трубы</t>
  </si>
  <si>
    <t>1,10,11 апр.19</t>
  </si>
  <si>
    <t>приваривание дверн.петель,навеска замка</t>
  </si>
  <si>
    <t>1,23 апр.2019</t>
  </si>
  <si>
    <t>кв.8</t>
  </si>
  <si>
    <t>ремонт пола на кухне</t>
  </si>
  <si>
    <t>1-3 апр.2019</t>
  </si>
  <si>
    <t>погрузка строительного мусора, вывоз МТЗ</t>
  </si>
  <si>
    <t>кв.4</t>
  </si>
  <si>
    <t>ремонт шифера на кровле и на слух.окне</t>
  </si>
  <si>
    <t>2-4 апр.2019</t>
  </si>
  <si>
    <t>слуховое окно</t>
  </si>
  <si>
    <t>смена обрешетки с прозорами</t>
  </si>
  <si>
    <t>устройство кровли на слух.окне из стали</t>
  </si>
  <si>
    <t>изгот.и уст-ка искрогасителей на дымовые трубы</t>
  </si>
  <si>
    <t>пробивка и заделка кирпичных гнезд</t>
  </si>
  <si>
    <t>прочистка вентканалов</t>
  </si>
  <si>
    <t>кв.4,8</t>
  </si>
  <si>
    <t>кв.3,6</t>
  </si>
  <si>
    <t>9,15 апр.2019</t>
  </si>
  <si>
    <t>ремонт слухового окна,подгонка,пристрожка</t>
  </si>
  <si>
    <t>5 подъезд</t>
  </si>
  <si>
    <t>рем.перекрыт.между лестн.площадкой и стеной</t>
  </si>
  <si>
    <t>ремонт перекрытия и стены в колясочной</t>
  </si>
  <si>
    <t>ремонт дверного блока</t>
  </si>
  <si>
    <t>9,17 апр.2019</t>
  </si>
  <si>
    <t>ремонт кровли козырьков из профлиста</t>
  </si>
  <si>
    <t>устройство новых жалюзийных решеток</t>
  </si>
  <si>
    <t>ремонт ендовых, замена ондулина на кровле</t>
  </si>
  <si>
    <t>4,5,8 апр.2019</t>
  </si>
  <si>
    <t>крепление сайдинга</t>
  </si>
  <si>
    <t>крепление метал.ограждения на кровле</t>
  </si>
  <si>
    <t xml:space="preserve">работа автовышки </t>
  </si>
  <si>
    <t>очистка желобов от от замли мусора и мха</t>
  </si>
  <si>
    <t>6 подъездов</t>
  </si>
  <si>
    <t>демонтаж антенны с кровли</t>
  </si>
  <si>
    <t>кровля</t>
  </si>
  <si>
    <t>кв.48</t>
  </si>
  <si>
    <t>слух.окно</t>
  </si>
  <si>
    <t>ремонт шиферной кровли на слух.окне</t>
  </si>
  <si>
    <t>ремонт мет.двери со снятием, сварочн.работы</t>
  </si>
  <si>
    <t>установка дверного доводчика</t>
  </si>
  <si>
    <t>9,10 апр.2019</t>
  </si>
  <si>
    <t>навешивание замков на двери подвалов</t>
  </si>
  <si>
    <t>6 под.</t>
  </si>
  <si>
    <t>ремонт подъездной рамы, остекление</t>
  </si>
  <si>
    <t>ремонт слуховых окон, пристрожка</t>
  </si>
  <si>
    <t>аптека</t>
  </si>
  <si>
    <t>закрытие ниши в с/узле после работы слесарей</t>
  </si>
  <si>
    <t>герметизация пеной вокруг канализ.трубы</t>
  </si>
  <si>
    <t>рем.бетонного пола в с/узле,железнение</t>
  </si>
  <si>
    <t>кв.3,7</t>
  </si>
  <si>
    <t>замена замка на почтовом ящике</t>
  </si>
  <si>
    <t>кв.75</t>
  </si>
  <si>
    <t>очистка желобов от мусора и мха</t>
  </si>
  <si>
    <t>крепление в/сточных труб,переборка водостоков</t>
  </si>
  <si>
    <t>выправка настенных желобов</t>
  </si>
  <si>
    <t>устр-во новых жалюзийн.решеток на слух.окна</t>
  </si>
  <si>
    <t>16,24 апр.2019</t>
  </si>
  <si>
    <t>ремонт скамеек, замена дерев.панелей</t>
  </si>
  <si>
    <t>ремонт сиденья качели</t>
  </si>
  <si>
    <t>д/площадка</t>
  </si>
  <si>
    <t>5,6 подъезды</t>
  </si>
  <si>
    <t>ремонт бетонного пола</t>
  </si>
  <si>
    <t>мытье полов после известковой окраски</t>
  </si>
  <si>
    <t>маслянная окраска дверей</t>
  </si>
  <si>
    <t>маслянная окраска полосок</t>
  </si>
  <si>
    <t>маслянная окраска метал.труб</t>
  </si>
  <si>
    <t>5 подъезд тамбур</t>
  </si>
  <si>
    <t>ремонт штукатурки дверных откосов</t>
  </si>
  <si>
    <t>ремонт бетонного пола в тамбуре</t>
  </si>
  <si>
    <t>1-30 апр.2019</t>
  </si>
  <si>
    <t>ремонт тамбурной двери со снятием,острожка</t>
  </si>
  <si>
    <t>ремонт перегородки в техузле,нашивка доски</t>
  </si>
  <si>
    <t>обработка антисептиком двери и перегородки</t>
  </si>
  <si>
    <t xml:space="preserve">ремонт шиферной кровли </t>
  </si>
  <si>
    <t>рем.кровли козырька,зам.обрешетки,ондулина</t>
  </si>
  <si>
    <t>ремонт деревянной двери в техузел,пристрожка</t>
  </si>
  <si>
    <t>ремонт деревянного пола в подъезде</t>
  </si>
  <si>
    <t>ремонт лестничного марша</t>
  </si>
  <si>
    <t>ремонт лестничной площадки, замена досок</t>
  </si>
  <si>
    <t>подъезд</t>
  </si>
  <si>
    <t>тамбур</t>
  </si>
  <si>
    <t xml:space="preserve">штукатурка плинтусов, трещин </t>
  </si>
  <si>
    <t>маслянная окраска плинтусов, панелей</t>
  </si>
  <si>
    <t>известковая окраска тамбура</t>
  </si>
  <si>
    <t>23,24 апр.2019</t>
  </si>
  <si>
    <t>11-16 апр.2019</t>
  </si>
  <si>
    <t>ремонт кровли спуска в подвал</t>
  </si>
  <si>
    <t>погрузка и вывоз строительного мусора, МТЗ</t>
  </si>
  <si>
    <t>22-24 апр.2019</t>
  </si>
  <si>
    <t>смена балки в коридоре</t>
  </si>
  <si>
    <t>иправление кладки пенчой трубы</t>
  </si>
  <si>
    <t>очистка чердака от строит.мусора, спуск, вывоз</t>
  </si>
  <si>
    <t>18-30 апр.2019</t>
  </si>
  <si>
    <t>ремонт слуховых окон, жалюзийных решеток</t>
  </si>
  <si>
    <t>весенний осмотр общего имущества дома</t>
  </si>
  <si>
    <t>замена тамбурных дверей на двери ПВХ</t>
  </si>
  <si>
    <t>24-26 апр.2019</t>
  </si>
  <si>
    <t>ремонт дымовых труб и кровли</t>
  </si>
  <si>
    <t>23-30 апр.2019</t>
  </si>
  <si>
    <t>22-30 апр.2019</t>
  </si>
  <si>
    <t>ремонт фасада</t>
  </si>
  <si>
    <t>24-29 мар.2019</t>
  </si>
  <si>
    <t>перерасчет за март 2019 г.</t>
  </si>
  <si>
    <t>маслянная окраска ржавых подтеков</t>
  </si>
  <si>
    <t>кв.6</t>
  </si>
  <si>
    <t>кв.59</t>
  </si>
  <si>
    <t>бетонирование пола в санузле,срезка пены</t>
  </si>
  <si>
    <t>изгот.и крепеление  реек под гипсокартон</t>
  </si>
  <si>
    <t xml:space="preserve">облицовка стен гипсокартоном </t>
  </si>
  <si>
    <t>устройство кровли спуска в подвал,ондулин</t>
  </si>
  <si>
    <t>4,6 подвал</t>
  </si>
  <si>
    <t>прочистка вентаканалов</t>
  </si>
  <si>
    <t>снятие и установка жалюзийных решеток</t>
  </si>
  <si>
    <t>прочистка дымохода вертикально с а/вышки</t>
  </si>
  <si>
    <t>2,3 апр.2019</t>
  </si>
  <si>
    <t>разборка кровли спуска в подвал</t>
  </si>
  <si>
    <t>лестничный марш и тамбур</t>
  </si>
  <si>
    <t xml:space="preserve">шпатлевка стен </t>
  </si>
  <si>
    <t>окраска ВЭ краской на 2 раза</t>
  </si>
  <si>
    <t>5-9 апр.2019</t>
  </si>
  <si>
    <t>изготовл.и установка знаков "Жилая зона"</t>
  </si>
  <si>
    <t>монтаж каркаса,обшивка стены фанерой</t>
  </si>
  <si>
    <t xml:space="preserve">затирка пустот вокруг фанеры </t>
  </si>
  <si>
    <t>рем.тамбурн.двери,острожка,смена пружины</t>
  </si>
  <si>
    <t>кв.5,6,7,8</t>
  </si>
  <si>
    <t>демонтаж металлической антенны</t>
  </si>
  <si>
    <t>7,10 под.</t>
  </si>
  <si>
    <t>ремонт водосточной трубы,закрепление</t>
  </si>
  <si>
    <t>2,3 подъезды</t>
  </si>
  <si>
    <t>рем.метал.поручней,забивка штырей,сварка</t>
  </si>
  <si>
    <t>1,3 подвал</t>
  </si>
  <si>
    <t>4-11 апр.2019</t>
  </si>
  <si>
    <t>ремонт слуховых окон, обшивка досокой</t>
  </si>
  <si>
    <t>ремонт рам слуховых окон</t>
  </si>
  <si>
    <t>остекление</t>
  </si>
  <si>
    <t>устройство конька из оцинкованной стали</t>
  </si>
  <si>
    <t>3 подъезд</t>
  </si>
  <si>
    <t>восстановление вент.борова,кирпичн.кладка</t>
  </si>
  <si>
    <t>4-12 апр.2019</t>
  </si>
  <si>
    <t>изг.и монтаж зонтиков из оцин.стали на трубы</t>
  </si>
  <si>
    <t>4-10 апр.2019</t>
  </si>
  <si>
    <t>ремонт кровли слухового окна из ондулина</t>
  </si>
  <si>
    <t>демонтаж ограждения на кровле</t>
  </si>
  <si>
    <t>кв.14</t>
  </si>
  <si>
    <t>изг.и монт.метал.ограждений спуска в подвал</t>
  </si>
  <si>
    <t>кв.56,57</t>
  </si>
  <si>
    <t>герметиз.пустот в м/этажном перекрытии</t>
  </si>
  <si>
    <t>изгот.и монтаж мет.зонтиков на печные трубы</t>
  </si>
  <si>
    <t>кв.45</t>
  </si>
  <si>
    <t>6 подъезд</t>
  </si>
  <si>
    <t>ремонт дверного блока выхода на ковлю</t>
  </si>
  <si>
    <t>очистка и бетонирование подвальн.приямков</t>
  </si>
  <si>
    <t>1,2 подвал</t>
  </si>
  <si>
    <t>маслянная окраска оконных решеток</t>
  </si>
  <si>
    <t>маслянная окраска радиаторов</t>
  </si>
  <si>
    <t>12,15 апр.2019</t>
  </si>
  <si>
    <t>ремонт слухового окна,обивка оцинк.сталью</t>
  </si>
  <si>
    <t>выравнивание пола,уст-ка настила из досок</t>
  </si>
  <si>
    <t>демонтаж коньковой доски</t>
  </si>
  <si>
    <t>демонтаж печной трубы,снятие кирпича</t>
  </si>
  <si>
    <t>погрузка спиленых веток, мусора, вывоз МТЗ</t>
  </si>
  <si>
    <t>погрузка и вывоз коньковой доски и мусора</t>
  </si>
  <si>
    <t>5 подвал</t>
  </si>
  <si>
    <t>изгот.и монтаж межэтажных метал.решеток</t>
  </si>
  <si>
    <t>ремонт подвальной двери, обналичка</t>
  </si>
  <si>
    <t>ремонт блоков на входе, заливка бетоном</t>
  </si>
  <si>
    <t>ввод в теплосеть</t>
  </si>
  <si>
    <t>заделка проема ввода теплосети кирпичем</t>
  </si>
  <si>
    <t>крепление ранее установлен.метал.решеток</t>
  </si>
  <si>
    <t>изгот.и монтаж досок для объявлений</t>
  </si>
  <si>
    <t>крепл.листов оц.стали на в/шахтах болтами</t>
  </si>
  <si>
    <t>4,5 подвал</t>
  </si>
  <si>
    <t>16,17 апр.2019</t>
  </si>
  <si>
    <t>1 под.</t>
  </si>
  <si>
    <t>разбивка строит.швов перфоратором</t>
  </si>
  <si>
    <t>герметизация швов монтажной пеной</t>
  </si>
  <si>
    <t xml:space="preserve">закладка подвал.окон кирпичем с продухами </t>
  </si>
  <si>
    <t>17,18 апр.2019</t>
  </si>
  <si>
    <t>3,11,17 апр.2019</t>
  </si>
  <si>
    <t>18-25 апр.2019</t>
  </si>
  <si>
    <t xml:space="preserve">блок кв.32 </t>
  </si>
  <si>
    <t>обработка стен биосептиком</t>
  </si>
  <si>
    <t>маслянная окраска стен на 2 раза</t>
  </si>
  <si>
    <t>18-24 апр.2019</t>
  </si>
  <si>
    <t>ремонт трубы внутр.водостока,гермет.фланцев</t>
  </si>
  <si>
    <t>18,26 апр.2019</t>
  </si>
  <si>
    <t>резка кустов черемухи</t>
  </si>
  <si>
    <t>резка деревьев</t>
  </si>
  <si>
    <t>резка яблони на части</t>
  </si>
  <si>
    <t>установка ручкина стеклопакет, крепление</t>
  </si>
  <si>
    <t>оч-ка труб внутр.водосток.с кровли и подвала</t>
  </si>
  <si>
    <t>15,19 апр.2019</t>
  </si>
  <si>
    <t>погрузка веток, мусора, вывоз МТЗ</t>
  </si>
  <si>
    <t>изгот.и замена деревянного поручня</t>
  </si>
  <si>
    <t>1,2,3,4 подъезды</t>
  </si>
  <si>
    <t>ремонт метал.двери, сварочные работы</t>
  </si>
  <si>
    <t>закрыт.проема ондулином,устр-во обрешетки</t>
  </si>
  <si>
    <t>ремонт чердачного перекрытия, утепеление</t>
  </si>
  <si>
    <t>обследов.состояния зонтиков на печн.трубах</t>
  </si>
  <si>
    <t xml:space="preserve">подъем,снятие материала для ремонта </t>
  </si>
  <si>
    <t>замена конька из оцинкованной стали</t>
  </si>
  <si>
    <t>рем.слухового окна, обшивка боковин доской</t>
  </si>
  <si>
    <t>10,22 апр.2019</t>
  </si>
  <si>
    <t>3 подвал</t>
  </si>
  <si>
    <t>12,16,23 апр.19</t>
  </si>
  <si>
    <t>запенивание пустот в м/этажном перекрытии</t>
  </si>
  <si>
    <t>кв.55</t>
  </si>
  <si>
    <t>ремонт слухового окна, остекление</t>
  </si>
  <si>
    <t>затирка стен, срезка пены</t>
  </si>
  <si>
    <t>очистка подвала от фекалии и мусора, вывоз</t>
  </si>
  <si>
    <t>крепл.листов оц.стали на парапетах болтами</t>
  </si>
  <si>
    <t>25,30 апр.2019</t>
  </si>
  <si>
    <t>12,30 апр.2019</t>
  </si>
  <si>
    <t>12,15,30 апр.19</t>
  </si>
  <si>
    <t>работа автовышки (поднятие материала)</t>
  </si>
  <si>
    <t>окрашивание ВЭ краской стен и потолка</t>
  </si>
</sst>
</file>

<file path=xl/styles.xml><?xml version="1.0" encoding="utf-8"?>
<styleSheet xmlns="http://schemas.openxmlformats.org/spreadsheetml/2006/main">
  <numFmts count="2">
    <numFmt numFmtId="165" formatCode="0.0"/>
    <numFmt numFmtId="170" formatCode="#,##0.0"/>
  </numFmts>
  <fonts count="26">
    <font>
      <sz val="10"/>
      <name val="Arial Cyr"/>
      <charset val="204"/>
    </font>
    <font>
      <sz val="10"/>
      <name val="Arial Cyr"/>
      <charset val="204"/>
    </font>
    <font>
      <sz val="8"/>
      <name val="Arial Cyr"/>
      <charset val="204"/>
    </font>
    <font>
      <b/>
      <sz val="14"/>
      <name val="Arial Cyr"/>
      <family val="2"/>
      <charset val="204"/>
    </font>
    <font>
      <sz val="14"/>
      <name val="Arial Cyr"/>
      <family val="2"/>
      <charset val="204"/>
    </font>
    <font>
      <i/>
      <sz val="12"/>
      <name val="Arial Cyr"/>
      <family val="2"/>
      <charset val="204"/>
    </font>
    <font>
      <i/>
      <sz val="14"/>
      <name val="Arial Cyr"/>
      <family val="2"/>
      <charset val="204"/>
    </font>
    <font>
      <sz val="24"/>
      <name val="Arial Cyr"/>
      <charset val="204"/>
    </font>
    <font>
      <b/>
      <i/>
      <sz val="14"/>
      <name val="Arial Cyr"/>
      <family val="2"/>
      <charset val="204"/>
    </font>
    <font>
      <b/>
      <sz val="12"/>
      <name val="Arial Cyr"/>
      <family val="2"/>
      <charset val="204"/>
    </font>
    <font>
      <b/>
      <sz val="12"/>
      <name val="Arial Cyr"/>
      <charset val="204"/>
    </font>
    <font>
      <b/>
      <i/>
      <sz val="11"/>
      <name val="Arial Cyr"/>
      <charset val="204"/>
    </font>
    <font>
      <i/>
      <u/>
      <sz val="10"/>
      <name val="Arial Cyr"/>
      <charset val="204"/>
    </font>
    <font>
      <b/>
      <i/>
      <sz val="10"/>
      <name val="Arial Cyr"/>
      <charset val="204"/>
    </font>
    <font>
      <b/>
      <sz val="10"/>
      <name val="Arial Cyr"/>
      <charset val="204"/>
    </font>
    <font>
      <b/>
      <i/>
      <u/>
      <sz val="10"/>
      <name val="Arial Cyr"/>
      <charset val="204"/>
    </font>
    <font>
      <b/>
      <sz val="10"/>
      <name val="Arial Cyr"/>
      <family val="2"/>
      <charset val="204"/>
    </font>
    <font>
      <b/>
      <i/>
      <sz val="12"/>
      <name val="Arial Cyr"/>
      <family val="2"/>
      <charset val="204"/>
    </font>
    <font>
      <sz val="10"/>
      <name val="Arial Cyr"/>
      <family val="2"/>
      <charset val="204"/>
    </font>
    <font>
      <b/>
      <sz val="11"/>
      <name val="Arial Cyr"/>
      <charset val="204"/>
    </font>
    <font>
      <b/>
      <sz val="11"/>
      <name val="Arial Cyr"/>
      <family val="2"/>
      <charset val="204"/>
    </font>
    <font>
      <i/>
      <sz val="11"/>
      <name val="Arial Cyr"/>
      <family val="2"/>
      <charset val="204"/>
    </font>
    <font>
      <i/>
      <sz val="10"/>
      <name val="Arial Cyr"/>
      <charset val="204"/>
    </font>
    <font>
      <b/>
      <sz val="8"/>
      <name val="Arial Cyr"/>
      <charset val="204"/>
    </font>
    <font>
      <sz val="10"/>
      <name val="Arial Cyr"/>
      <charset val="204"/>
    </font>
    <font>
      <sz val="10"/>
      <color rgb="FFFF0000"/>
      <name val="Arial Cyr"/>
      <charset val="204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F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50">
    <xf numFmtId="0" fontId="0" fillId="0" borderId="0" xfId="0"/>
    <xf numFmtId="0" fontId="0" fillId="0" borderId="1" xfId="0" applyBorder="1" applyAlignment="1">
      <alignment horizontal="left"/>
    </xf>
    <xf numFmtId="0" fontId="3" fillId="0" borderId="2" xfId="0" applyFont="1" applyBorder="1" applyAlignment="1">
      <alignment horizontal="left"/>
    </xf>
    <xf numFmtId="0" fontId="0" fillId="0" borderId="2" xfId="0" applyBorder="1"/>
    <xf numFmtId="0" fontId="3" fillId="0" borderId="2" xfId="0" applyFont="1" applyBorder="1" applyAlignment="1"/>
    <xf numFmtId="0" fontId="4" fillId="0" borderId="2" xfId="0" applyFont="1" applyBorder="1" applyAlignment="1"/>
    <xf numFmtId="0" fontId="0" fillId="0" borderId="3" xfId="0" applyBorder="1"/>
    <xf numFmtId="0" fontId="0" fillId="0" borderId="4" xfId="0" applyBorder="1" applyAlignment="1">
      <alignment horizontal="left"/>
    </xf>
    <xf numFmtId="0" fontId="0" fillId="0" borderId="0" xfId="0" applyBorder="1" applyAlignment="1">
      <alignment horizontal="left"/>
    </xf>
    <xf numFmtId="0" fontId="0" fillId="0" borderId="0" xfId="0" applyBorder="1"/>
    <xf numFmtId="0" fontId="0" fillId="0" borderId="0" xfId="0" applyBorder="1" applyAlignment="1"/>
    <xf numFmtId="0" fontId="0" fillId="0" borderId="5" xfId="0" applyBorder="1"/>
    <xf numFmtId="0" fontId="5" fillId="0" borderId="4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0" fontId="5" fillId="0" borderId="0" xfId="0" applyFont="1" applyBorder="1" applyAlignment="1"/>
    <xf numFmtId="0" fontId="6" fillId="0" borderId="0" xfId="0" applyFont="1" applyBorder="1" applyAlignment="1"/>
    <xf numFmtId="0" fontId="5" fillId="0" borderId="0" xfId="0" applyFont="1" applyBorder="1" applyAlignment="1">
      <alignment horizontal="right"/>
    </xf>
    <xf numFmtId="0" fontId="5" fillId="0" borderId="6" xfId="0" applyFont="1" applyBorder="1" applyAlignment="1">
      <alignment horizontal="left"/>
    </xf>
    <xf numFmtId="0" fontId="5" fillId="0" borderId="6" xfId="0" applyFont="1" applyBorder="1" applyAlignment="1"/>
    <xf numFmtId="0" fontId="5" fillId="0" borderId="5" xfId="0" applyFont="1" applyFill="1" applyBorder="1" applyAlignment="1">
      <alignment horizontal="left"/>
    </xf>
    <xf numFmtId="0" fontId="0" fillId="0" borderId="6" xfId="0" applyBorder="1" applyAlignment="1">
      <alignment horizontal="left"/>
    </xf>
    <xf numFmtId="0" fontId="0" fillId="0" borderId="7" xfId="0" applyBorder="1"/>
    <xf numFmtId="0" fontId="0" fillId="0" borderId="5" xfId="0" applyBorder="1" applyAlignment="1">
      <alignment horizontal="left"/>
    </xf>
    <xf numFmtId="0" fontId="0" fillId="0" borderId="4" xfId="0" applyBorder="1"/>
    <xf numFmtId="0" fontId="0" fillId="0" borderId="8" xfId="0" applyBorder="1"/>
    <xf numFmtId="0" fontId="11" fillId="0" borderId="8" xfId="0" applyFont="1" applyBorder="1" applyAlignment="1">
      <alignment horizontal="left"/>
    </xf>
    <xf numFmtId="0" fontId="0" fillId="0" borderId="8" xfId="0" applyBorder="1" applyAlignment="1">
      <alignment horizontal="center"/>
    </xf>
    <xf numFmtId="0" fontId="12" fillId="0" borderId="8" xfId="0" applyFont="1" applyBorder="1" applyAlignment="1">
      <alignment horizontal="center"/>
    </xf>
    <xf numFmtId="0" fontId="13" fillId="0" borderId="8" xfId="0" applyFont="1" applyBorder="1" applyAlignment="1">
      <alignment horizontal="center"/>
    </xf>
    <xf numFmtId="0" fontId="1" fillId="0" borderId="8" xfId="0" applyFont="1" applyBorder="1" applyAlignment="1">
      <alignment horizontal="left"/>
    </xf>
    <xf numFmtId="0" fontId="15" fillId="0" borderId="8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14" fontId="0" fillId="0" borderId="8" xfId="0" applyNumberFormat="1" applyBorder="1"/>
    <xf numFmtId="0" fontId="0" fillId="0" borderId="0" xfId="0" applyBorder="1" applyAlignment="1">
      <alignment horizontal="center"/>
    </xf>
    <xf numFmtId="4" fontId="0" fillId="0" borderId="0" xfId="0" applyNumberFormat="1" applyBorder="1" applyAlignment="1">
      <alignment horizontal="center"/>
    </xf>
    <xf numFmtId="4" fontId="0" fillId="0" borderId="0" xfId="0" applyNumberFormat="1"/>
    <xf numFmtId="0" fontId="0" fillId="0" borderId="8" xfId="0" applyBorder="1" applyAlignment="1">
      <alignment horizontal="right"/>
    </xf>
    <xf numFmtId="0" fontId="1" fillId="0" borderId="0" xfId="0" applyFont="1" applyBorder="1" applyAlignment="1">
      <alignment horizontal="left"/>
    </xf>
    <xf numFmtId="14" fontId="0" fillId="0" borderId="0" xfId="0" applyNumberFormat="1" applyBorder="1"/>
    <xf numFmtId="0" fontId="0" fillId="0" borderId="8" xfId="0" applyBorder="1" applyAlignment="1">
      <alignment horizontal="left"/>
    </xf>
    <xf numFmtId="0" fontId="1" fillId="2" borderId="8" xfId="0" applyFont="1" applyFill="1" applyBorder="1" applyAlignment="1">
      <alignment horizontal="left"/>
    </xf>
    <xf numFmtId="0" fontId="0" fillId="2" borderId="8" xfId="0" applyFill="1" applyBorder="1"/>
    <xf numFmtId="3" fontId="0" fillId="0" borderId="8" xfId="0" applyNumberFormat="1" applyBorder="1" applyAlignment="1">
      <alignment horizontal="center"/>
    </xf>
    <xf numFmtId="4" fontId="0" fillId="0" borderId="8" xfId="0" applyNumberFormat="1" applyBorder="1" applyAlignment="1">
      <alignment horizontal="center"/>
    </xf>
    <xf numFmtId="2" fontId="0" fillId="0" borderId="0" xfId="0" applyNumberFormat="1"/>
    <xf numFmtId="0" fontId="11" fillId="2" borderId="8" xfId="0" applyFont="1" applyFill="1" applyBorder="1" applyAlignment="1">
      <alignment horizontal="left"/>
    </xf>
    <xf numFmtId="0" fontId="0" fillId="2" borderId="8" xfId="0" applyFill="1" applyBorder="1" applyAlignment="1">
      <alignment horizontal="center"/>
    </xf>
    <xf numFmtId="2" fontId="0" fillId="0" borderId="0" xfId="0" applyNumberFormat="1" applyBorder="1" applyAlignment="1">
      <alignment horizontal="center"/>
    </xf>
    <xf numFmtId="0" fontId="0" fillId="0" borderId="0" xfId="0" applyAlignment="1">
      <alignment horizontal="center"/>
    </xf>
    <xf numFmtId="0" fontId="16" fillId="0" borderId="0" xfId="0" applyFont="1" applyBorder="1" applyAlignment="1">
      <alignment horizontal="center"/>
    </xf>
    <xf numFmtId="0" fontId="17" fillId="0" borderId="0" xfId="0" applyFont="1" applyBorder="1" applyAlignment="1">
      <alignment horizontal="center"/>
    </xf>
    <xf numFmtId="0" fontId="18" fillId="0" borderId="0" xfId="0" applyFont="1" applyBorder="1"/>
    <xf numFmtId="0" fontId="18" fillId="0" borderId="0" xfId="0" applyFont="1" applyBorder="1" applyAlignment="1">
      <alignment horizontal="center"/>
    </xf>
    <xf numFmtId="4" fontId="19" fillId="0" borderId="0" xfId="0" applyNumberFormat="1" applyFont="1" applyBorder="1" applyAlignment="1">
      <alignment horizontal="center"/>
    </xf>
    <xf numFmtId="4" fontId="20" fillId="0" borderId="0" xfId="0" applyNumberFormat="1" applyFont="1" applyBorder="1" applyAlignment="1">
      <alignment horizontal="center"/>
    </xf>
    <xf numFmtId="0" fontId="21" fillId="0" borderId="0" xfId="0" applyFont="1" applyBorder="1" applyAlignment="1">
      <alignment horizontal="left"/>
    </xf>
    <xf numFmtId="0" fontId="18" fillId="0" borderId="0" xfId="0" applyFont="1" applyBorder="1" applyAlignment="1">
      <alignment horizontal="left"/>
    </xf>
    <xf numFmtId="2" fontId="19" fillId="0" borderId="0" xfId="0" applyNumberFormat="1" applyFont="1" applyBorder="1" applyAlignment="1">
      <alignment horizontal="center"/>
    </xf>
    <xf numFmtId="2" fontId="14" fillId="0" borderId="8" xfId="0" applyNumberFormat="1" applyFont="1" applyBorder="1" applyAlignment="1">
      <alignment horizontal="center"/>
    </xf>
    <xf numFmtId="2" fontId="0" fillId="0" borderId="8" xfId="0" applyNumberFormat="1" applyBorder="1" applyAlignment="1">
      <alignment horizontal="center"/>
    </xf>
    <xf numFmtId="0" fontId="14" fillId="0" borderId="8" xfId="0" applyFont="1" applyBorder="1" applyAlignment="1">
      <alignment horizontal="center"/>
    </xf>
    <xf numFmtId="4" fontId="14" fillId="0" borderId="8" xfId="0" applyNumberFormat="1" applyFont="1" applyBorder="1" applyAlignment="1">
      <alignment horizontal="center"/>
    </xf>
    <xf numFmtId="2" fontId="1" fillId="0" borderId="8" xfId="0" applyNumberFormat="1" applyFont="1" applyBorder="1" applyAlignment="1">
      <alignment horizontal="center"/>
    </xf>
    <xf numFmtId="2" fontId="0" fillId="2" borderId="8" xfId="0" applyNumberFormat="1" applyFill="1" applyBorder="1" applyAlignment="1">
      <alignment horizontal="center"/>
    </xf>
    <xf numFmtId="4" fontId="10" fillId="0" borderId="0" xfId="0" applyNumberFormat="1" applyFont="1" applyBorder="1"/>
    <xf numFmtId="4" fontId="0" fillId="0" borderId="0" xfId="0" applyNumberFormat="1" applyBorder="1"/>
    <xf numFmtId="14" fontId="0" fillId="0" borderId="8" xfId="0" applyNumberFormat="1" applyBorder="1" applyAlignment="1">
      <alignment horizontal="right"/>
    </xf>
    <xf numFmtId="0" fontId="11" fillId="0" borderId="8" xfId="0" applyFont="1" applyFill="1" applyBorder="1" applyAlignment="1">
      <alignment horizontal="left"/>
    </xf>
    <xf numFmtId="0" fontId="1" fillId="0" borderId="8" xfId="0" applyFont="1" applyFill="1" applyBorder="1" applyAlignment="1">
      <alignment horizontal="left"/>
    </xf>
    <xf numFmtId="0" fontId="0" fillId="0" borderId="8" xfId="0" applyFill="1" applyBorder="1" applyAlignment="1">
      <alignment horizontal="center"/>
    </xf>
    <xf numFmtId="0" fontId="0" fillId="0" borderId="8" xfId="0" applyFill="1" applyBorder="1"/>
    <xf numFmtId="0" fontId="0" fillId="0" borderId="0" xfId="0" applyFill="1"/>
    <xf numFmtId="2" fontId="1" fillId="0" borderId="0" xfId="0" applyNumberFormat="1" applyFont="1" applyBorder="1" applyAlignment="1">
      <alignment horizontal="center"/>
    </xf>
    <xf numFmtId="14" fontId="0" fillId="0" borderId="8" xfId="0" applyNumberFormat="1" applyFill="1" applyBorder="1"/>
    <xf numFmtId="0" fontId="0" fillId="0" borderId="0" xfId="0" applyFill="1" applyBorder="1" applyAlignment="1">
      <alignment horizontal="center"/>
    </xf>
    <xf numFmtId="14" fontId="0" fillId="0" borderId="8" xfId="0" applyNumberFormat="1" applyFill="1" applyBorder="1" applyAlignment="1">
      <alignment horizontal="right"/>
    </xf>
    <xf numFmtId="14" fontId="0" fillId="0" borderId="0" xfId="0" applyNumberFormat="1" applyBorder="1" applyAlignment="1">
      <alignment horizontal="right"/>
    </xf>
    <xf numFmtId="0" fontId="0" fillId="0" borderId="0" xfId="0" applyFill="1" applyBorder="1"/>
    <xf numFmtId="2" fontId="0" fillId="0" borderId="0" xfId="0" applyNumberFormat="1" applyFill="1" applyBorder="1" applyAlignment="1">
      <alignment horizontal="center"/>
    </xf>
    <xf numFmtId="0" fontId="10" fillId="0" borderId="8" xfId="0" applyFont="1" applyBorder="1" applyAlignment="1">
      <alignment wrapText="1"/>
    </xf>
    <xf numFmtId="4" fontId="1" fillId="0" borderId="8" xfId="0" applyNumberFormat="1" applyFont="1" applyBorder="1" applyAlignment="1">
      <alignment horizontal="center"/>
    </xf>
    <xf numFmtId="4" fontId="0" fillId="0" borderId="0" xfId="0" applyNumberFormat="1" applyFill="1" applyBorder="1" applyAlignment="1">
      <alignment horizontal="center"/>
    </xf>
    <xf numFmtId="0" fontId="1" fillId="0" borderId="0" xfId="0" applyFont="1" applyBorder="1" applyAlignment="1">
      <alignment horizontal="center"/>
    </xf>
    <xf numFmtId="4" fontId="1" fillId="0" borderId="0" xfId="0" applyNumberFormat="1" applyFont="1" applyBorder="1" applyAlignment="1">
      <alignment horizontal="center"/>
    </xf>
    <xf numFmtId="0" fontId="1" fillId="0" borderId="0" xfId="0" applyFont="1" applyFill="1" applyBorder="1" applyAlignment="1">
      <alignment horizontal="left"/>
    </xf>
    <xf numFmtId="14" fontId="0" fillId="0" borderId="0" xfId="0" applyNumberFormat="1" applyFill="1" applyBorder="1"/>
    <xf numFmtId="0" fontId="9" fillId="0" borderId="8" xfId="0" applyFont="1" applyBorder="1"/>
    <xf numFmtId="0" fontId="9" fillId="0" borderId="8" xfId="0" applyFont="1" applyBorder="1" applyAlignment="1">
      <alignment horizontal="center"/>
    </xf>
    <xf numFmtId="0" fontId="9" fillId="0" borderId="8" xfId="0" applyFont="1" applyBorder="1" applyAlignment="1">
      <alignment horizontal="justify"/>
    </xf>
    <xf numFmtId="0" fontId="9" fillId="0" borderId="8" xfId="0" applyFont="1" applyBorder="1" applyAlignment="1">
      <alignment horizontal="center" wrapText="1"/>
    </xf>
    <xf numFmtId="0" fontId="9" fillId="0" borderId="8" xfId="0" applyFont="1" applyBorder="1" applyAlignment="1">
      <alignment wrapText="1"/>
    </xf>
    <xf numFmtId="0" fontId="10" fillId="0" borderId="8" xfId="0" applyFont="1" applyBorder="1" applyAlignment="1">
      <alignment horizontal="center" wrapText="1"/>
    </xf>
    <xf numFmtId="4" fontId="0" fillId="0" borderId="8" xfId="0" applyNumberFormat="1" applyFill="1" applyBorder="1" applyAlignment="1">
      <alignment horizontal="center"/>
    </xf>
    <xf numFmtId="0" fontId="22" fillId="0" borderId="8" xfId="0" applyFont="1" applyBorder="1" applyAlignment="1">
      <alignment horizontal="center"/>
    </xf>
    <xf numFmtId="2" fontId="0" fillId="0" borderId="8" xfId="0" applyNumberFormat="1" applyFill="1" applyBorder="1" applyAlignment="1">
      <alignment horizontal="center"/>
    </xf>
    <xf numFmtId="4" fontId="18" fillId="0" borderId="0" xfId="0" applyNumberFormat="1" applyFont="1" applyBorder="1" applyAlignment="1">
      <alignment horizontal="center"/>
    </xf>
    <xf numFmtId="4" fontId="23" fillId="0" borderId="0" xfId="0" applyNumberFormat="1" applyFont="1" applyBorder="1" applyAlignment="1">
      <alignment horizontal="center"/>
    </xf>
    <xf numFmtId="4" fontId="10" fillId="0" borderId="0" xfId="0" applyNumberFormat="1" applyFont="1" applyBorder="1" applyAlignment="1">
      <alignment horizontal="right"/>
    </xf>
    <xf numFmtId="2" fontId="10" fillId="0" borderId="0" xfId="0" applyNumberFormat="1" applyFont="1"/>
    <xf numFmtId="2" fontId="0" fillId="0" borderId="0" xfId="0" applyNumberFormat="1" applyBorder="1"/>
    <xf numFmtId="9" fontId="0" fillId="0" borderId="0" xfId="0" applyNumberFormat="1" applyFill="1"/>
    <xf numFmtId="14" fontId="0" fillId="0" borderId="0" xfId="0" applyNumberFormat="1" applyBorder="1" applyAlignment="1">
      <alignment horizontal="center"/>
    </xf>
    <xf numFmtId="2" fontId="14" fillId="0" borderId="0" xfId="0" applyNumberFormat="1" applyFont="1" applyBorder="1" applyAlignment="1">
      <alignment horizontal="center"/>
    </xf>
    <xf numFmtId="4" fontId="1" fillId="0" borderId="0" xfId="0" applyNumberFormat="1" applyFont="1" applyFill="1" applyBorder="1" applyAlignment="1">
      <alignment horizontal="center"/>
    </xf>
    <xf numFmtId="0" fontId="0" fillId="0" borderId="0" xfId="0" applyNumberFormat="1" applyBorder="1"/>
    <xf numFmtId="2" fontId="1" fillId="0" borderId="0" xfId="0" applyNumberFormat="1" applyFont="1" applyFill="1" applyBorder="1" applyAlignment="1">
      <alignment horizontal="center"/>
    </xf>
    <xf numFmtId="0" fontId="0" fillId="0" borderId="9" xfId="0" applyBorder="1" applyAlignment="1">
      <alignment horizontal="center"/>
    </xf>
    <xf numFmtId="14" fontId="0" fillId="0" borderId="0" xfId="0" applyNumberFormat="1" applyFill="1" applyBorder="1" applyAlignment="1">
      <alignment horizontal="right"/>
    </xf>
    <xf numFmtId="2" fontId="0" fillId="0" borderId="0" xfId="0" applyNumberFormat="1" applyFill="1" applyBorder="1"/>
    <xf numFmtId="4" fontId="0" fillId="0" borderId="0" xfId="0" applyNumberFormat="1" applyFill="1" applyBorder="1"/>
    <xf numFmtId="0" fontId="0" fillId="0" borderId="0" xfId="0" applyNumberFormat="1" applyBorder="1" applyAlignment="1">
      <alignment horizontal="right"/>
    </xf>
    <xf numFmtId="0" fontId="0" fillId="0" borderId="0" xfId="0" applyNumberFormat="1" applyBorder="1" applyAlignment="1">
      <alignment horizontal="center"/>
    </xf>
    <xf numFmtId="0" fontId="0" fillId="3" borderId="0" xfId="0" applyFill="1"/>
    <xf numFmtId="0" fontId="12" fillId="0" borderId="0" xfId="0" applyFont="1" applyBorder="1" applyAlignment="1">
      <alignment horizontal="center"/>
    </xf>
    <xf numFmtId="14" fontId="0" fillId="0" borderId="0" xfId="0" applyNumberFormat="1"/>
    <xf numFmtId="0" fontId="0" fillId="0" borderId="9" xfId="0" applyBorder="1"/>
    <xf numFmtId="0" fontId="0" fillId="2" borderId="0" xfId="0" applyFill="1" applyBorder="1"/>
    <xf numFmtId="0" fontId="0" fillId="0" borderId="0" xfId="0" applyBorder="1" applyAlignment="1">
      <alignment horizontal="right"/>
    </xf>
    <xf numFmtId="0" fontId="1" fillId="0" borderId="0" xfId="0" applyFont="1" applyFill="1"/>
    <xf numFmtId="4" fontId="0" fillId="0" borderId="0" xfId="0" applyNumberFormat="1" applyFill="1"/>
    <xf numFmtId="0" fontId="0" fillId="4" borderId="0" xfId="0" applyFill="1"/>
    <xf numFmtId="3" fontId="0" fillId="0" borderId="0" xfId="0" applyNumberFormat="1" applyBorder="1"/>
    <xf numFmtId="3" fontId="0" fillId="0" borderId="0" xfId="0" applyNumberFormat="1" applyBorder="1" applyAlignment="1">
      <alignment horizontal="center"/>
    </xf>
    <xf numFmtId="0" fontId="0" fillId="0" borderId="8" xfId="0" applyBorder="1" applyAlignment="1"/>
    <xf numFmtId="17" fontId="0" fillId="0" borderId="8" xfId="0" applyNumberFormat="1" applyBorder="1"/>
    <xf numFmtId="0" fontId="0" fillId="0" borderId="4" xfId="0" applyFill="1" applyBorder="1" applyAlignment="1">
      <alignment horizontal="center"/>
    </xf>
    <xf numFmtId="2" fontId="14" fillId="0" borderId="10" xfId="0" applyNumberFormat="1" applyFont="1" applyBorder="1" applyAlignment="1">
      <alignment horizontal="center"/>
    </xf>
    <xf numFmtId="0" fontId="0" fillId="0" borderId="11" xfId="0" applyBorder="1"/>
    <xf numFmtId="0" fontId="0" fillId="5" borderId="0" xfId="0" applyFill="1"/>
    <xf numFmtId="0" fontId="24" fillId="0" borderId="8" xfId="0" applyFont="1" applyBorder="1" applyAlignment="1">
      <alignment horizontal="left"/>
    </xf>
    <xf numFmtId="2" fontId="0" fillId="0" borderId="0" xfId="0" applyNumberFormat="1" applyFill="1"/>
    <xf numFmtId="2" fontId="0" fillId="0" borderId="8" xfId="0" applyNumberFormat="1" applyFont="1" applyBorder="1" applyAlignment="1">
      <alignment horizontal="center"/>
    </xf>
    <xf numFmtId="170" fontId="0" fillId="0" borderId="8" xfId="0" applyNumberFormat="1" applyBorder="1" applyAlignment="1">
      <alignment horizontal="center"/>
    </xf>
    <xf numFmtId="4" fontId="1" fillId="0" borderId="0" xfId="0" applyNumberFormat="1" applyFont="1" applyBorder="1" applyAlignment="1">
      <alignment horizontal="left"/>
    </xf>
    <xf numFmtId="0" fontId="0" fillId="0" borderId="8" xfId="0" applyNumberFormat="1" applyFill="1" applyBorder="1" applyAlignment="1">
      <alignment horizontal="center"/>
    </xf>
    <xf numFmtId="0" fontId="24" fillId="0" borderId="8" xfId="0" applyFont="1" applyFill="1" applyBorder="1" applyAlignment="1">
      <alignment horizontal="center"/>
    </xf>
    <xf numFmtId="4" fontId="0" fillId="0" borderId="8" xfId="0" applyNumberFormat="1" applyFont="1" applyBorder="1" applyAlignment="1">
      <alignment horizontal="center"/>
    </xf>
    <xf numFmtId="0" fontId="0" fillId="0" borderId="8" xfId="0" applyFont="1" applyBorder="1" applyAlignment="1">
      <alignment horizontal="left"/>
    </xf>
    <xf numFmtId="0" fontId="25" fillId="6" borderId="0" xfId="0" applyFont="1" applyFill="1"/>
    <xf numFmtId="165" fontId="0" fillId="0" borderId="8" xfId="0" applyNumberForma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7" fillId="0" borderId="0" xfId="0" applyFont="1" applyBorder="1" applyAlignment="1">
      <alignment horizontal="center"/>
    </xf>
    <xf numFmtId="0" fontId="7" fillId="0" borderId="5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0" fillId="7" borderId="0" xfId="0" applyFill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U1451"/>
  <sheetViews>
    <sheetView tabSelected="1" workbookViewId="0">
      <selection activeCell="K694" sqref="K694"/>
    </sheetView>
  </sheetViews>
  <sheetFormatPr defaultRowHeight="12.75"/>
  <cols>
    <col min="1" max="1" width="7" customWidth="1"/>
    <col min="2" max="2" width="30.5703125" customWidth="1"/>
    <col min="3" max="3" width="40.5703125" customWidth="1"/>
    <col min="4" max="4" width="12" customWidth="1"/>
    <col min="5" max="5" width="9.5703125" customWidth="1"/>
    <col min="6" max="6" width="12.140625" customWidth="1"/>
    <col min="7" max="7" width="12" customWidth="1"/>
    <col min="8" max="8" width="15.28515625" customWidth="1"/>
    <col min="9" max="9" width="10.140625" bestFit="1" customWidth="1"/>
    <col min="11" max="13" width="10.140625" bestFit="1" customWidth="1"/>
    <col min="14" max="14" width="11.7109375" customWidth="1"/>
    <col min="15" max="15" width="14.42578125" customWidth="1"/>
    <col min="16" max="16" width="10.140625" bestFit="1" customWidth="1"/>
    <col min="17" max="17" width="14.140625" customWidth="1"/>
  </cols>
  <sheetData>
    <row r="1" spans="1:16" ht="18">
      <c r="A1" s="1"/>
      <c r="B1" s="2" t="s">
        <v>258</v>
      </c>
      <c r="C1" s="3"/>
      <c r="D1" s="3"/>
      <c r="E1" s="4"/>
      <c r="F1" s="4" t="s">
        <v>259</v>
      </c>
      <c r="G1" s="5"/>
      <c r="H1" s="6"/>
      <c r="I1" s="71"/>
      <c r="J1" s="71"/>
    </row>
    <row r="2" spans="1:16">
      <c r="A2" s="7"/>
      <c r="B2" s="8"/>
      <c r="C2" s="9"/>
      <c r="D2" s="9"/>
      <c r="E2" s="10"/>
      <c r="F2" s="10"/>
      <c r="G2" s="10"/>
      <c r="H2" s="11"/>
      <c r="I2" s="71"/>
      <c r="J2" s="71"/>
    </row>
    <row r="3" spans="1:16" ht="18.75">
      <c r="A3" s="12"/>
      <c r="B3" s="13" t="s">
        <v>260</v>
      </c>
      <c r="C3" s="9"/>
      <c r="D3" s="9"/>
      <c r="E3" s="14"/>
      <c r="F3" s="14" t="s">
        <v>207</v>
      </c>
      <c r="G3" s="15"/>
      <c r="H3" s="11"/>
      <c r="I3" s="71"/>
      <c r="J3" s="71"/>
    </row>
    <row r="4" spans="1:16" ht="15">
      <c r="A4" s="7"/>
      <c r="B4" s="16" t="s">
        <v>261</v>
      </c>
      <c r="C4" s="9"/>
      <c r="D4" s="9"/>
      <c r="E4" s="14"/>
      <c r="F4" s="14" t="s">
        <v>382</v>
      </c>
      <c r="G4" s="14"/>
      <c r="H4" s="11"/>
      <c r="I4" s="71"/>
      <c r="J4" s="71"/>
    </row>
    <row r="5" spans="1:16" ht="15">
      <c r="A5" s="7"/>
      <c r="B5" s="17" t="s">
        <v>262</v>
      </c>
      <c r="C5" s="9"/>
      <c r="D5" s="9"/>
      <c r="E5" s="14"/>
      <c r="F5" s="18" t="s">
        <v>383</v>
      </c>
      <c r="G5" s="18"/>
      <c r="H5" s="19"/>
      <c r="I5" s="71"/>
      <c r="J5" s="71"/>
    </row>
    <row r="6" spans="1:16">
      <c r="A6" s="7"/>
      <c r="B6" s="20" t="s">
        <v>263</v>
      </c>
      <c r="C6" s="8" t="s">
        <v>428</v>
      </c>
      <c r="D6" s="9"/>
      <c r="E6" s="9"/>
      <c r="F6" s="21" t="s">
        <v>263</v>
      </c>
      <c r="G6" s="21"/>
      <c r="H6" s="22" t="s">
        <v>428</v>
      </c>
      <c r="I6" s="71"/>
      <c r="J6" s="71"/>
    </row>
    <row r="7" spans="1:16">
      <c r="A7" s="23"/>
      <c r="B7" s="9"/>
      <c r="C7" s="9"/>
      <c r="D7" s="9"/>
      <c r="E7" s="9"/>
      <c r="F7" s="9"/>
      <c r="G7" s="9"/>
      <c r="H7" s="11"/>
      <c r="I7" s="71"/>
      <c r="J7" s="71"/>
    </row>
    <row r="8" spans="1:16">
      <c r="A8" s="23"/>
      <c r="B8" s="9"/>
      <c r="C8" s="9"/>
      <c r="D8" s="9"/>
      <c r="E8" s="9"/>
      <c r="F8" s="9"/>
      <c r="G8" s="9"/>
      <c r="H8" s="11"/>
      <c r="I8" s="71"/>
      <c r="J8" s="71"/>
    </row>
    <row r="9" spans="1:16">
      <c r="A9" s="23"/>
      <c r="B9" s="9"/>
      <c r="C9" s="9"/>
      <c r="D9" s="9"/>
      <c r="E9" s="9"/>
      <c r="F9" s="9"/>
      <c r="G9" s="9"/>
      <c r="H9" s="11"/>
      <c r="I9" s="71"/>
      <c r="J9" s="71"/>
    </row>
    <row r="10" spans="1:16">
      <c r="A10" s="23"/>
      <c r="B10" s="9"/>
      <c r="C10" s="9"/>
      <c r="D10" s="9"/>
      <c r="E10" s="9"/>
      <c r="F10" s="9"/>
      <c r="G10" s="9"/>
      <c r="H10" s="11"/>
      <c r="I10" s="71"/>
      <c r="J10" s="71"/>
    </row>
    <row r="11" spans="1:16">
      <c r="A11" s="23"/>
      <c r="B11" s="9"/>
      <c r="C11" s="9"/>
      <c r="D11" s="9"/>
      <c r="E11" s="9"/>
      <c r="F11" s="9"/>
      <c r="G11" s="9"/>
      <c r="H11" s="11"/>
      <c r="I11" s="71"/>
      <c r="J11" s="71"/>
    </row>
    <row r="12" spans="1:16" ht="30">
      <c r="A12" s="140" t="s">
        <v>264</v>
      </c>
      <c r="B12" s="141"/>
      <c r="C12" s="141"/>
      <c r="D12" s="141"/>
      <c r="E12" s="141"/>
      <c r="F12" s="141"/>
      <c r="G12" s="141"/>
      <c r="H12" s="142"/>
      <c r="I12" s="71"/>
      <c r="J12" s="71"/>
    </row>
    <row r="13" spans="1:16" ht="18.75">
      <c r="A13" s="143" t="s">
        <v>265</v>
      </c>
      <c r="B13" s="144"/>
      <c r="C13" s="144"/>
      <c r="D13" s="144"/>
      <c r="E13" s="144"/>
      <c r="F13" s="144"/>
      <c r="G13" s="144"/>
      <c r="H13" s="145"/>
      <c r="I13" s="71"/>
      <c r="J13" s="71"/>
    </row>
    <row r="14" spans="1:16" ht="18.75">
      <c r="A14" s="146" t="s">
        <v>462</v>
      </c>
      <c r="B14" s="147"/>
      <c r="C14" s="147"/>
      <c r="D14" s="147"/>
      <c r="E14" s="147"/>
      <c r="F14" s="147"/>
      <c r="G14" s="147"/>
      <c r="H14" s="148"/>
      <c r="I14" s="71"/>
      <c r="J14" s="71"/>
    </row>
    <row r="15" spans="1:16" ht="47.25">
      <c r="A15" s="86" t="s">
        <v>125</v>
      </c>
      <c r="B15" s="87" t="s">
        <v>267</v>
      </c>
      <c r="C15" s="87" t="s">
        <v>268</v>
      </c>
      <c r="D15" s="88" t="s">
        <v>269</v>
      </c>
      <c r="E15" s="89" t="s">
        <v>270</v>
      </c>
      <c r="F15" s="79" t="s">
        <v>271</v>
      </c>
      <c r="G15" s="90" t="s">
        <v>272</v>
      </c>
      <c r="H15" s="91" t="s">
        <v>273</v>
      </c>
      <c r="I15" s="71"/>
      <c r="J15" s="71"/>
    </row>
    <row r="16" spans="1:16" ht="14.25">
      <c r="A16" s="24">
        <v>1</v>
      </c>
      <c r="B16" s="25" t="s">
        <v>286</v>
      </c>
      <c r="C16" s="24"/>
      <c r="D16" s="26"/>
      <c r="E16" s="26"/>
      <c r="F16" s="26"/>
      <c r="G16" s="26"/>
      <c r="H16" s="24"/>
      <c r="I16" s="71"/>
      <c r="J16" s="77"/>
      <c r="M16" s="9"/>
      <c r="N16" s="77"/>
      <c r="O16" s="77"/>
      <c r="P16" s="77"/>
    </row>
    <row r="17" spans="1:18">
      <c r="A17" s="24"/>
      <c r="B17" s="27" t="s">
        <v>274</v>
      </c>
      <c r="C17" s="24"/>
      <c r="D17" s="26"/>
      <c r="E17" s="26"/>
      <c r="F17" s="26"/>
      <c r="G17" s="26"/>
      <c r="H17" s="24"/>
      <c r="I17" s="71"/>
      <c r="J17" s="71"/>
    </row>
    <row r="18" spans="1:18">
      <c r="A18" s="24"/>
      <c r="B18" s="27"/>
      <c r="C18" s="24"/>
      <c r="D18" s="26"/>
      <c r="E18" s="26"/>
      <c r="F18" s="26"/>
      <c r="G18" s="59"/>
      <c r="H18" s="66"/>
      <c r="I18" s="71"/>
      <c r="J18" s="71"/>
      <c r="L18" s="33"/>
      <c r="M18" s="122"/>
      <c r="N18" s="34"/>
      <c r="O18" s="33"/>
    </row>
    <row r="19" spans="1:18">
      <c r="A19" s="24"/>
      <c r="B19" s="28" t="s">
        <v>275</v>
      </c>
      <c r="C19" s="24"/>
      <c r="D19" s="26"/>
      <c r="E19" s="26"/>
      <c r="F19" s="26"/>
      <c r="G19" s="61">
        <f>SUM(G18:G18)</f>
        <v>0</v>
      </c>
      <c r="H19" s="24"/>
      <c r="I19" s="71"/>
      <c r="J19" s="71"/>
      <c r="K19" s="9"/>
      <c r="L19" s="33"/>
      <c r="M19" s="33"/>
      <c r="N19" s="33"/>
      <c r="O19" s="33"/>
    </row>
    <row r="20" spans="1:18">
      <c r="A20" s="24"/>
      <c r="B20" s="27" t="s">
        <v>276</v>
      </c>
      <c r="C20" s="24"/>
      <c r="D20" s="26"/>
      <c r="E20" s="26"/>
      <c r="F20" s="26"/>
      <c r="G20" s="26"/>
      <c r="H20" s="24"/>
      <c r="I20" s="71"/>
      <c r="J20" s="71"/>
      <c r="K20" s="9"/>
      <c r="L20" s="33"/>
      <c r="M20" s="33"/>
      <c r="N20" s="33"/>
      <c r="O20" s="33"/>
      <c r="P20" s="9"/>
    </row>
    <row r="21" spans="1:18">
      <c r="A21" s="24"/>
      <c r="B21" s="29"/>
      <c r="C21" s="29"/>
      <c r="D21" s="26" t="s">
        <v>278</v>
      </c>
      <c r="E21" s="26">
        <v>6082.2</v>
      </c>
      <c r="F21" s="26"/>
      <c r="G21" s="43"/>
      <c r="H21" s="24"/>
      <c r="I21" s="71"/>
      <c r="J21" s="77"/>
      <c r="K21" s="33"/>
      <c r="L21" s="33"/>
      <c r="M21" s="33"/>
      <c r="N21" s="33"/>
      <c r="O21" s="47"/>
      <c r="P21" s="34"/>
    </row>
    <row r="22" spans="1:18">
      <c r="A22" s="24"/>
      <c r="B22" s="29"/>
      <c r="C22" s="29" t="s">
        <v>197</v>
      </c>
      <c r="D22" s="26"/>
      <c r="E22" s="26"/>
      <c r="F22" s="26"/>
      <c r="G22" s="43">
        <f>E21*1.65</f>
        <v>10035.629999999999</v>
      </c>
      <c r="H22" s="24"/>
      <c r="I22" s="71"/>
      <c r="J22" s="74"/>
      <c r="K22" s="33"/>
      <c r="L22" s="33"/>
      <c r="M22" s="34"/>
      <c r="N22" s="34"/>
      <c r="O22" s="33"/>
      <c r="P22" s="33"/>
      <c r="Q22" s="81"/>
      <c r="R22" s="76"/>
    </row>
    <row r="23" spans="1:18">
      <c r="A23" s="24"/>
      <c r="B23" s="29"/>
      <c r="C23" s="29" t="s">
        <v>280</v>
      </c>
      <c r="D23" s="26" t="s">
        <v>281</v>
      </c>
      <c r="E23" s="26"/>
      <c r="F23" s="26"/>
      <c r="G23" s="43"/>
      <c r="H23" s="66"/>
      <c r="I23" s="71"/>
      <c r="J23" s="77"/>
      <c r="K23" s="9"/>
      <c r="L23" s="9"/>
      <c r="M23" s="65"/>
      <c r="N23" s="9"/>
      <c r="O23" s="9"/>
      <c r="P23" s="9"/>
      <c r="Q23" s="9"/>
      <c r="R23" s="9"/>
    </row>
    <row r="24" spans="1:18">
      <c r="A24" s="24"/>
      <c r="B24" s="29"/>
      <c r="C24" s="29" t="s">
        <v>198</v>
      </c>
      <c r="D24" s="26" t="s">
        <v>281</v>
      </c>
      <c r="E24" s="26"/>
      <c r="F24" s="26"/>
      <c r="G24" s="43"/>
      <c r="H24" s="66"/>
      <c r="I24" s="71"/>
      <c r="J24" s="77"/>
      <c r="K24" s="33"/>
      <c r="L24" s="33"/>
      <c r="M24" s="33"/>
      <c r="N24" s="33"/>
      <c r="O24" s="34"/>
      <c r="P24" s="9"/>
    </row>
    <row r="25" spans="1:18">
      <c r="A25" s="24"/>
      <c r="B25" s="29"/>
      <c r="C25" s="129" t="s">
        <v>594</v>
      </c>
      <c r="D25" s="26" t="s">
        <v>422</v>
      </c>
      <c r="E25" s="69">
        <v>0.4</v>
      </c>
      <c r="F25" s="26"/>
      <c r="G25" s="92">
        <v>835.81</v>
      </c>
      <c r="H25" s="66">
        <v>43567</v>
      </c>
      <c r="I25" s="71"/>
      <c r="J25" s="77"/>
      <c r="K25" s="33"/>
      <c r="L25" s="33"/>
      <c r="M25" s="33"/>
      <c r="N25" s="33"/>
      <c r="O25" s="34"/>
      <c r="P25" s="9"/>
    </row>
    <row r="26" spans="1:18">
      <c r="A26" s="24"/>
      <c r="B26" s="26" t="s">
        <v>792</v>
      </c>
      <c r="C26" s="129" t="s">
        <v>604</v>
      </c>
      <c r="D26" s="26" t="s">
        <v>422</v>
      </c>
      <c r="E26" s="26">
        <v>0.6</v>
      </c>
      <c r="F26" s="26">
        <v>14.2</v>
      </c>
      <c r="G26" s="26">
        <v>5389.39</v>
      </c>
      <c r="H26" s="66">
        <v>43571</v>
      </c>
      <c r="I26" s="71"/>
      <c r="J26" s="77"/>
      <c r="K26" s="33"/>
      <c r="L26" s="33"/>
      <c r="M26" s="33"/>
      <c r="N26" s="33"/>
      <c r="O26" s="34"/>
      <c r="P26" s="9"/>
    </row>
    <row r="27" spans="1:18">
      <c r="A27" s="24"/>
      <c r="B27" s="26"/>
      <c r="C27" s="39" t="s">
        <v>431</v>
      </c>
      <c r="D27" s="26" t="s">
        <v>287</v>
      </c>
      <c r="E27" s="26">
        <v>1</v>
      </c>
      <c r="F27" s="132">
        <v>2.6</v>
      </c>
      <c r="G27" s="43">
        <v>1506.88</v>
      </c>
      <c r="H27" s="66">
        <v>43581</v>
      </c>
      <c r="I27" s="71"/>
      <c r="J27" s="77"/>
      <c r="K27" s="33"/>
      <c r="L27" s="33"/>
      <c r="M27" s="33"/>
      <c r="N27" s="33"/>
      <c r="O27" s="34"/>
      <c r="P27" s="9"/>
    </row>
    <row r="28" spans="1:18">
      <c r="A28" s="24"/>
      <c r="B28" s="26"/>
      <c r="C28" s="129" t="s">
        <v>724</v>
      </c>
      <c r="D28" s="26"/>
      <c r="E28" s="26"/>
      <c r="F28" s="26">
        <v>0.5</v>
      </c>
      <c r="G28" s="43">
        <v>474.75</v>
      </c>
      <c r="H28" s="124">
        <v>43556</v>
      </c>
      <c r="I28" s="71"/>
      <c r="J28" s="77"/>
      <c r="K28" s="33"/>
    </row>
    <row r="29" spans="1:18">
      <c r="A29" s="24"/>
      <c r="B29" s="28" t="s">
        <v>275</v>
      </c>
      <c r="C29" s="24"/>
      <c r="D29" s="26"/>
      <c r="E29" s="26"/>
      <c r="F29" s="26"/>
      <c r="G29" s="61">
        <f>SUM(G21:G28)</f>
        <v>18242.46</v>
      </c>
      <c r="H29" s="24"/>
      <c r="I29" s="71"/>
      <c r="J29" s="71"/>
      <c r="K29" s="9"/>
      <c r="L29" s="9"/>
    </row>
    <row r="30" spans="1:18" ht="14.25">
      <c r="A30" s="24">
        <v>2</v>
      </c>
      <c r="B30" s="25" t="s">
        <v>346</v>
      </c>
      <c r="C30" s="24"/>
      <c r="D30" s="26"/>
      <c r="E30" s="26"/>
      <c r="F30" s="26"/>
      <c r="G30" s="61"/>
      <c r="H30" s="24"/>
      <c r="I30" s="71"/>
      <c r="J30" s="71"/>
      <c r="K30" s="9"/>
      <c r="L30" s="9"/>
    </row>
    <row r="31" spans="1:18">
      <c r="A31" s="24"/>
      <c r="B31" s="27" t="s">
        <v>274</v>
      </c>
      <c r="C31" s="24"/>
      <c r="D31" s="26"/>
      <c r="E31" s="26"/>
      <c r="F31" s="26"/>
      <c r="G31" s="26"/>
      <c r="H31" s="24"/>
      <c r="I31" s="71"/>
      <c r="J31" s="71"/>
      <c r="K31" s="33"/>
      <c r="L31" s="33"/>
    </row>
    <row r="32" spans="1:18">
      <c r="A32" s="24"/>
      <c r="B32" s="27"/>
      <c r="C32" s="24"/>
      <c r="D32" s="26"/>
      <c r="E32" s="26"/>
      <c r="F32" s="26"/>
      <c r="G32" s="26"/>
      <c r="H32" s="66"/>
      <c r="I32" s="71"/>
      <c r="J32" s="71"/>
      <c r="K32" s="33"/>
      <c r="L32" s="33"/>
      <c r="M32" s="34"/>
      <c r="N32" s="110"/>
    </row>
    <row r="33" spans="1:14">
      <c r="A33" s="24"/>
      <c r="B33" s="28" t="s">
        <v>275</v>
      </c>
      <c r="C33" s="24"/>
      <c r="D33" s="26"/>
      <c r="E33" s="26"/>
      <c r="F33" s="26"/>
      <c r="G33" s="61">
        <f>SUM(G32:G32)</f>
        <v>0</v>
      </c>
      <c r="H33" s="24"/>
      <c r="I33" s="71"/>
      <c r="J33" s="71"/>
      <c r="K33" s="9"/>
      <c r="L33" s="9"/>
      <c r="M33" s="33"/>
      <c r="N33" s="111"/>
    </row>
    <row r="34" spans="1:14">
      <c r="A34" s="24"/>
      <c r="B34" s="27" t="s">
        <v>276</v>
      </c>
      <c r="C34" s="24"/>
      <c r="D34" s="26"/>
      <c r="E34" s="26"/>
      <c r="F34" s="26"/>
      <c r="G34" s="26"/>
      <c r="H34" s="24"/>
      <c r="I34" s="71"/>
      <c r="J34" s="71"/>
      <c r="K34" s="9"/>
      <c r="L34" s="9"/>
      <c r="M34" s="9"/>
      <c r="N34" s="104"/>
    </row>
    <row r="35" spans="1:14">
      <c r="A35" s="24"/>
      <c r="B35" s="29"/>
      <c r="C35" s="29"/>
      <c r="D35" s="26" t="s">
        <v>278</v>
      </c>
      <c r="E35" s="26">
        <v>2531.9</v>
      </c>
      <c r="F35" s="26"/>
      <c r="G35" s="43"/>
      <c r="H35" s="24"/>
      <c r="I35" s="71"/>
      <c r="J35" s="71"/>
      <c r="L35" s="9"/>
      <c r="M35" s="65"/>
      <c r="N35" s="104"/>
    </row>
    <row r="36" spans="1:14">
      <c r="A36" s="24"/>
      <c r="B36" s="29"/>
      <c r="C36" s="29" t="s">
        <v>197</v>
      </c>
      <c r="D36" s="26"/>
      <c r="E36" s="26"/>
      <c r="F36" s="26"/>
      <c r="G36" s="43">
        <f>E35*1.65</f>
        <v>4177.6350000000002</v>
      </c>
      <c r="H36" s="24"/>
      <c r="I36" s="112" t="s">
        <v>392</v>
      </c>
      <c r="J36" s="120" t="s">
        <v>403</v>
      </c>
    </row>
    <row r="37" spans="1:14">
      <c r="A37" s="24"/>
      <c r="B37" s="29"/>
      <c r="C37" s="29" t="s">
        <v>347</v>
      </c>
      <c r="D37" s="26"/>
      <c r="E37" s="26"/>
      <c r="F37" s="26"/>
      <c r="G37" s="26"/>
      <c r="H37" s="24"/>
      <c r="I37" s="71"/>
      <c r="J37" s="71"/>
      <c r="K37" s="9"/>
    </row>
    <row r="38" spans="1:14">
      <c r="A38" s="24"/>
      <c r="B38" s="29"/>
      <c r="C38" s="29" t="s">
        <v>198</v>
      </c>
      <c r="D38" s="26" t="s">
        <v>281</v>
      </c>
      <c r="E38" s="26"/>
      <c r="F38" s="26"/>
      <c r="G38" s="43"/>
      <c r="H38" s="66"/>
      <c r="I38" s="71"/>
      <c r="J38" s="71"/>
    </row>
    <row r="39" spans="1:14">
      <c r="A39" s="24"/>
      <c r="B39" s="29"/>
      <c r="C39" s="129" t="s">
        <v>724</v>
      </c>
      <c r="D39" s="26"/>
      <c r="E39" s="26"/>
      <c r="F39" s="26">
        <v>0.5</v>
      </c>
      <c r="G39" s="43">
        <v>474.75</v>
      </c>
      <c r="H39" s="124">
        <v>43556</v>
      </c>
      <c r="I39" s="71"/>
      <c r="J39" s="71"/>
    </row>
    <row r="40" spans="1:14" ht="12" customHeight="1">
      <c r="A40" s="24"/>
      <c r="B40" s="28" t="s">
        <v>275</v>
      </c>
      <c r="C40" s="24"/>
      <c r="D40" s="26"/>
      <c r="E40" s="26"/>
      <c r="F40" s="26"/>
      <c r="G40" s="61">
        <f>SUM(G35:G39)</f>
        <v>4652.3850000000002</v>
      </c>
      <c r="H40" s="24"/>
      <c r="I40" s="71"/>
      <c r="J40" s="71"/>
      <c r="L40" s="33"/>
      <c r="M40" s="34"/>
    </row>
    <row r="41" spans="1:14" ht="14.25">
      <c r="A41" s="24">
        <v>3</v>
      </c>
      <c r="B41" s="25" t="s">
        <v>350</v>
      </c>
      <c r="C41" s="24"/>
      <c r="D41" s="26"/>
      <c r="E41" s="26"/>
      <c r="F41" s="26"/>
      <c r="G41" s="26"/>
      <c r="H41" s="24"/>
      <c r="I41" s="71"/>
      <c r="J41" s="71"/>
    </row>
    <row r="42" spans="1:14">
      <c r="A42" s="24"/>
      <c r="B42" s="27" t="s">
        <v>274</v>
      </c>
      <c r="C42" s="24"/>
      <c r="D42" s="26"/>
      <c r="E42" s="26"/>
      <c r="F42" s="26"/>
      <c r="G42" s="26"/>
      <c r="H42" s="24"/>
      <c r="I42" s="71"/>
      <c r="J42" s="71"/>
    </row>
    <row r="43" spans="1:14">
      <c r="A43" s="24"/>
      <c r="B43" s="27"/>
      <c r="C43" s="24"/>
      <c r="D43" s="26"/>
      <c r="E43" s="26"/>
      <c r="F43" s="26"/>
      <c r="G43" s="59"/>
      <c r="H43" s="66"/>
      <c r="I43" s="71"/>
      <c r="J43" s="71"/>
    </row>
    <row r="44" spans="1:14">
      <c r="A44" s="24"/>
      <c r="B44" s="28" t="s">
        <v>275</v>
      </c>
      <c r="C44" s="24"/>
      <c r="D44" s="26"/>
      <c r="E44" s="26"/>
      <c r="F44" s="26"/>
      <c r="G44" s="61">
        <f>SUM(G43:G43)</f>
        <v>0</v>
      </c>
      <c r="H44" s="24"/>
      <c r="I44" s="71"/>
      <c r="J44" s="71"/>
    </row>
    <row r="45" spans="1:14">
      <c r="A45" s="24"/>
      <c r="B45" s="27" t="s">
        <v>276</v>
      </c>
      <c r="C45" s="24"/>
      <c r="D45" s="26"/>
      <c r="E45" s="26"/>
      <c r="F45" s="26"/>
      <c r="G45" s="26"/>
      <c r="H45" s="24"/>
      <c r="I45" s="71"/>
      <c r="J45" s="71"/>
      <c r="K45" s="9"/>
    </row>
    <row r="46" spans="1:14">
      <c r="A46" s="24"/>
      <c r="B46" s="29"/>
      <c r="C46" s="29"/>
      <c r="D46" s="26" t="s">
        <v>278</v>
      </c>
      <c r="E46" s="26">
        <v>2035.2</v>
      </c>
      <c r="F46" s="26"/>
      <c r="G46" s="43"/>
      <c r="H46" s="24"/>
      <c r="I46" s="71"/>
      <c r="J46" s="71"/>
      <c r="K46" s="33"/>
    </row>
    <row r="47" spans="1:14">
      <c r="A47" s="24"/>
      <c r="B47" s="29"/>
      <c r="C47" s="29" t="s">
        <v>197</v>
      </c>
      <c r="D47" s="26"/>
      <c r="E47" s="26"/>
      <c r="F47" s="26"/>
      <c r="G47" s="43">
        <f>E46*1.51</f>
        <v>3073.152</v>
      </c>
      <c r="H47" s="24"/>
      <c r="I47" s="71"/>
      <c r="J47" s="77"/>
      <c r="K47" s="9"/>
    </row>
    <row r="48" spans="1:14">
      <c r="A48" s="24"/>
      <c r="B48" s="29"/>
      <c r="C48" s="29" t="s">
        <v>282</v>
      </c>
      <c r="D48" s="26"/>
      <c r="E48" s="26"/>
      <c r="F48" s="26"/>
      <c r="G48" s="43"/>
      <c r="H48" s="24"/>
      <c r="I48" s="71"/>
      <c r="J48" s="74"/>
      <c r="K48" s="33"/>
    </row>
    <row r="49" spans="1:19">
      <c r="A49" s="24"/>
      <c r="B49" s="29"/>
      <c r="C49" s="29" t="s">
        <v>280</v>
      </c>
      <c r="D49" s="26" t="s">
        <v>281</v>
      </c>
      <c r="E49" s="26"/>
      <c r="F49" s="26"/>
      <c r="G49" s="43"/>
      <c r="H49" s="66"/>
      <c r="I49" s="71"/>
      <c r="J49" s="77"/>
      <c r="K49" s="9"/>
    </row>
    <row r="50" spans="1:19">
      <c r="A50" s="24"/>
      <c r="B50" s="29"/>
      <c r="C50" s="29" t="s">
        <v>198</v>
      </c>
      <c r="D50" s="26" t="s">
        <v>281</v>
      </c>
      <c r="E50" s="26"/>
      <c r="F50" s="26"/>
      <c r="G50" s="43"/>
      <c r="H50" s="66"/>
      <c r="I50" s="71"/>
      <c r="J50" s="74"/>
      <c r="K50" s="33"/>
      <c r="L50" s="47"/>
      <c r="M50" s="9"/>
      <c r="N50" s="9"/>
      <c r="O50" s="9"/>
    </row>
    <row r="51" spans="1:19">
      <c r="A51" s="24"/>
      <c r="B51" s="29"/>
      <c r="C51" s="129" t="s">
        <v>724</v>
      </c>
      <c r="D51" s="26"/>
      <c r="E51" s="26"/>
      <c r="F51" s="26">
        <v>0.5</v>
      </c>
      <c r="G51" s="43">
        <v>474.75</v>
      </c>
      <c r="H51" s="124">
        <v>43556</v>
      </c>
      <c r="I51" s="71"/>
      <c r="J51" s="74"/>
      <c r="K51" s="33"/>
      <c r="L51" s="47"/>
      <c r="M51" s="9"/>
      <c r="N51" s="9"/>
      <c r="O51" s="9"/>
    </row>
    <row r="52" spans="1:19">
      <c r="A52" s="24"/>
      <c r="B52" s="28" t="s">
        <v>275</v>
      </c>
      <c r="C52" s="24"/>
      <c r="D52" s="26"/>
      <c r="E52" s="26"/>
      <c r="F52" s="26"/>
      <c r="G52" s="61">
        <f>SUM(G46:G51)</f>
        <v>3547.902</v>
      </c>
      <c r="H52" s="24"/>
      <c r="I52" s="71"/>
      <c r="J52" s="71"/>
      <c r="K52" s="9"/>
      <c r="L52" s="9"/>
      <c r="M52" s="9"/>
      <c r="N52" s="9"/>
      <c r="O52" s="9"/>
    </row>
    <row r="53" spans="1:19" ht="14.25">
      <c r="A53" s="24">
        <v>4</v>
      </c>
      <c r="B53" s="25" t="s">
        <v>351</v>
      </c>
      <c r="C53" s="24"/>
      <c r="D53" s="26"/>
      <c r="E53" s="26"/>
      <c r="F53" s="26"/>
      <c r="G53" s="26"/>
      <c r="H53" s="24"/>
      <c r="I53" s="71"/>
      <c r="J53" s="71"/>
    </row>
    <row r="54" spans="1:19">
      <c r="A54" s="24"/>
      <c r="B54" s="27" t="s">
        <v>274</v>
      </c>
      <c r="C54" s="24"/>
      <c r="D54" s="26"/>
      <c r="E54" s="26"/>
      <c r="F54" s="26"/>
      <c r="G54" s="26"/>
      <c r="H54" s="24"/>
      <c r="I54" s="71"/>
      <c r="J54" s="9"/>
    </row>
    <row r="55" spans="1:19">
      <c r="A55" s="24"/>
      <c r="B55" s="27"/>
      <c r="C55" s="29"/>
      <c r="D55" s="26"/>
      <c r="E55" s="26"/>
      <c r="F55" s="26"/>
      <c r="G55" s="26"/>
      <c r="H55" s="32"/>
      <c r="I55" s="71"/>
      <c r="J55" s="71"/>
      <c r="S55" t="s">
        <v>95</v>
      </c>
    </row>
    <row r="56" spans="1:19">
      <c r="A56" s="24"/>
      <c r="B56" s="28" t="s">
        <v>275</v>
      </c>
      <c r="C56" s="24"/>
      <c r="D56" s="26"/>
      <c r="E56" s="26"/>
      <c r="F56" s="26"/>
      <c r="G56" s="61">
        <f>SUM(G55:G55)</f>
        <v>0</v>
      </c>
      <c r="H56" s="24"/>
      <c r="I56" s="71"/>
      <c r="J56" s="71"/>
      <c r="K56" s="9"/>
      <c r="L56" s="9"/>
      <c r="M56" s="9"/>
      <c r="N56" s="9"/>
      <c r="O56" s="9"/>
      <c r="P56" s="9"/>
      <c r="Q56" s="9"/>
      <c r="R56" s="9"/>
    </row>
    <row r="57" spans="1:19">
      <c r="A57" s="24"/>
      <c r="B57" s="27" t="s">
        <v>276</v>
      </c>
      <c r="C57" s="24"/>
      <c r="D57" s="26"/>
      <c r="E57" s="26"/>
      <c r="F57" s="26"/>
      <c r="G57" s="26"/>
      <c r="H57" s="24"/>
      <c r="I57" s="71"/>
      <c r="J57" s="71"/>
    </row>
    <row r="58" spans="1:19">
      <c r="A58" s="24"/>
      <c r="B58" s="29"/>
      <c r="C58" s="29"/>
      <c r="D58" s="26" t="s">
        <v>278</v>
      </c>
      <c r="E58" s="26">
        <v>2840.86</v>
      </c>
      <c r="F58" s="26"/>
      <c r="G58" s="43"/>
      <c r="H58" s="24"/>
      <c r="I58" s="71"/>
      <c r="J58" s="71"/>
      <c r="M58" s="37"/>
      <c r="N58" s="33"/>
    </row>
    <row r="59" spans="1:19">
      <c r="A59" s="24"/>
      <c r="B59" s="29"/>
      <c r="C59" s="29" t="s">
        <v>197</v>
      </c>
      <c r="D59" s="26"/>
      <c r="E59" s="26"/>
      <c r="F59" s="26"/>
      <c r="G59" s="43">
        <f>E58*1.65</f>
        <v>4687.4189999999999</v>
      </c>
      <c r="H59" s="24"/>
      <c r="I59" s="71"/>
      <c r="J59" s="71"/>
      <c r="L59" s="9"/>
      <c r="M59" s="37"/>
      <c r="N59" s="33"/>
      <c r="O59" s="9"/>
    </row>
    <row r="60" spans="1:19">
      <c r="A60" s="24"/>
      <c r="B60" s="29"/>
      <c r="C60" s="29" t="s">
        <v>280</v>
      </c>
      <c r="D60" s="26" t="s">
        <v>281</v>
      </c>
      <c r="E60" s="69"/>
      <c r="F60" s="69"/>
      <c r="G60" s="94"/>
      <c r="H60" s="75"/>
      <c r="I60" s="71"/>
      <c r="J60" s="71"/>
      <c r="L60" s="74"/>
      <c r="M60" s="74"/>
      <c r="N60" s="81"/>
      <c r="O60" s="9"/>
    </row>
    <row r="61" spans="1:19">
      <c r="A61" s="24"/>
      <c r="B61" s="29"/>
      <c r="C61" s="29" t="s">
        <v>198</v>
      </c>
      <c r="D61" s="26" t="s">
        <v>281</v>
      </c>
      <c r="E61" s="26"/>
      <c r="F61" s="26"/>
      <c r="G61" s="43"/>
      <c r="H61" s="66"/>
      <c r="I61" s="71"/>
      <c r="J61" s="71"/>
      <c r="L61" s="9"/>
      <c r="M61" s="9"/>
      <c r="N61" s="9"/>
      <c r="O61" s="81"/>
    </row>
    <row r="62" spans="1:19">
      <c r="A62" s="24"/>
      <c r="B62" s="29"/>
      <c r="C62" s="39" t="s">
        <v>817</v>
      </c>
      <c r="D62" s="26" t="s">
        <v>287</v>
      </c>
      <c r="E62" s="26">
        <v>6</v>
      </c>
      <c r="F62" s="26">
        <v>4</v>
      </c>
      <c r="G62" s="43">
        <v>1150.6300000000001</v>
      </c>
      <c r="H62" s="66">
        <v>43573</v>
      </c>
      <c r="I62" s="71"/>
      <c r="J62" s="71"/>
      <c r="L62" s="9"/>
      <c r="M62" s="9"/>
      <c r="N62" s="9"/>
      <c r="O62" s="81"/>
    </row>
    <row r="63" spans="1:19">
      <c r="A63" s="24"/>
      <c r="B63" s="29"/>
      <c r="C63" s="39" t="s">
        <v>822</v>
      </c>
      <c r="D63" s="26" t="s">
        <v>422</v>
      </c>
      <c r="E63" s="69">
        <v>0.4</v>
      </c>
      <c r="F63" s="26"/>
      <c r="G63" s="92">
        <v>835.81</v>
      </c>
      <c r="H63" s="66">
        <v>43574</v>
      </c>
      <c r="I63" s="71"/>
      <c r="J63" s="71"/>
      <c r="L63" s="9"/>
      <c r="M63" s="9"/>
      <c r="N63" s="9"/>
      <c r="O63" s="81"/>
    </row>
    <row r="64" spans="1:19">
      <c r="A64" s="24"/>
      <c r="B64" s="29"/>
      <c r="C64" s="129" t="s">
        <v>724</v>
      </c>
      <c r="D64" s="26"/>
      <c r="E64" s="26"/>
      <c r="F64" s="26">
        <v>0.5</v>
      </c>
      <c r="G64" s="43">
        <v>474.75</v>
      </c>
      <c r="H64" s="124">
        <v>43556</v>
      </c>
      <c r="I64" s="71"/>
      <c r="J64" s="71"/>
      <c r="L64" s="9"/>
      <c r="M64" s="9"/>
      <c r="N64" s="9"/>
      <c r="O64" s="81"/>
    </row>
    <row r="65" spans="1:17">
      <c r="A65" s="24"/>
      <c r="B65" s="28" t="s">
        <v>275</v>
      </c>
      <c r="C65" s="24"/>
      <c r="D65" s="26"/>
      <c r="E65" s="26"/>
      <c r="F65" s="26"/>
      <c r="G65" s="61">
        <f>SUM(G58:G64)</f>
        <v>7148.6090000000004</v>
      </c>
      <c r="H65" s="24"/>
      <c r="I65" s="71"/>
      <c r="J65" s="71"/>
      <c r="O65" s="9"/>
      <c r="P65" s="9"/>
      <c r="Q65" s="9"/>
    </row>
    <row r="66" spans="1:17" ht="14.25">
      <c r="A66" s="24">
        <v>5</v>
      </c>
      <c r="B66" s="25" t="s">
        <v>353</v>
      </c>
      <c r="C66" s="24"/>
      <c r="D66" s="26"/>
      <c r="E66" s="26"/>
      <c r="F66" s="26"/>
      <c r="G66" s="26"/>
      <c r="H66" s="24"/>
      <c r="I66" s="71"/>
      <c r="J66" s="71"/>
      <c r="L66" s="9"/>
      <c r="M66" s="9"/>
      <c r="N66" s="9"/>
      <c r="O66" s="9"/>
      <c r="P66" s="9"/>
      <c r="Q66" s="9"/>
    </row>
    <row r="67" spans="1:17">
      <c r="A67" s="24"/>
      <c r="B67" s="27" t="s">
        <v>274</v>
      </c>
      <c r="C67" s="24"/>
      <c r="D67" s="26"/>
      <c r="E67" s="26"/>
      <c r="F67" s="26"/>
      <c r="G67" s="26"/>
      <c r="H67" s="24"/>
      <c r="I67" s="71"/>
      <c r="J67" s="77"/>
      <c r="K67" s="9"/>
      <c r="L67" s="37"/>
      <c r="M67" s="33"/>
      <c r="N67" s="33"/>
      <c r="O67" s="33"/>
      <c r="P67" s="47"/>
      <c r="Q67" s="76"/>
    </row>
    <row r="68" spans="1:17">
      <c r="A68" s="24"/>
      <c r="B68" s="27" t="s">
        <v>810</v>
      </c>
      <c r="C68" s="24" t="s">
        <v>460</v>
      </c>
      <c r="D68" s="26" t="s">
        <v>278</v>
      </c>
      <c r="E68" s="26">
        <v>24.2</v>
      </c>
      <c r="F68" s="26">
        <v>8</v>
      </c>
      <c r="G68" s="26">
        <v>1352.22</v>
      </c>
      <c r="H68" s="36" t="s">
        <v>722</v>
      </c>
      <c r="I68" s="71"/>
      <c r="J68" s="77"/>
      <c r="K68" s="9"/>
      <c r="L68" s="37"/>
      <c r="M68" s="33"/>
      <c r="N68" s="33"/>
      <c r="O68" s="33"/>
      <c r="P68" s="47"/>
      <c r="Q68" s="76"/>
    </row>
    <row r="69" spans="1:17">
      <c r="A69" s="24"/>
      <c r="B69" s="27"/>
      <c r="C69" s="24" t="s">
        <v>811</v>
      </c>
      <c r="D69" s="26" t="s">
        <v>278</v>
      </c>
      <c r="E69" s="26">
        <v>27.3</v>
      </c>
      <c r="F69" s="26">
        <v>2.9</v>
      </c>
      <c r="G69" s="26">
        <v>1576.27</v>
      </c>
      <c r="H69" s="36" t="s">
        <v>722</v>
      </c>
      <c r="I69" s="71"/>
      <c r="J69" s="77"/>
      <c r="K69" s="9"/>
      <c r="L69" s="37"/>
      <c r="M69" s="33"/>
      <c r="N69" s="33"/>
      <c r="O69" s="33"/>
      <c r="P69" s="47"/>
      <c r="Q69" s="76"/>
    </row>
    <row r="70" spans="1:17">
      <c r="A70" s="24"/>
      <c r="B70" s="27"/>
      <c r="C70" s="24" t="s">
        <v>812</v>
      </c>
      <c r="D70" s="26" t="s">
        <v>278</v>
      </c>
      <c r="E70" s="26">
        <v>46.8</v>
      </c>
      <c r="F70" s="26">
        <v>48</v>
      </c>
      <c r="G70" s="26">
        <v>14586.95</v>
      </c>
      <c r="H70" s="36" t="s">
        <v>722</v>
      </c>
      <c r="I70" s="71"/>
      <c r="J70" s="77"/>
      <c r="K70" s="9"/>
      <c r="L70" s="37"/>
      <c r="M70" s="33"/>
      <c r="N70" s="33"/>
      <c r="O70" s="33"/>
      <c r="P70" s="47"/>
      <c r="Q70" s="76"/>
    </row>
    <row r="71" spans="1:17">
      <c r="A71" s="24"/>
      <c r="B71" s="27"/>
      <c r="C71" s="24" t="s">
        <v>411</v>
      </c>
      <c r="D71" s="26" t="s">
        <v>278</v>
      </c>
      <c r="E71" s="26">
        <v>41</v>
      </c>
      <c r="F71" s="26">
        <v>10.199999999999999</v>
      </c>
      <c r="G71" s="26">
        <v>2304.16</v>
      </c>
      <c r="H71" s="36" t="s">
        <v>722</v>
      </c>
      <c r="I71" s="71"/>
      <c r="J71" s="77"/>
      <c r="K71" s="9"/>
      <c r="L71" s="37"/>
      <c r="M71" s="33"/>
      <c r="N71" s="33"/>
      <c r="O71" s="33"/>
      <c r="P71" s="47"/>
      <c r="Q71" s="76"/>
    </row>
    <row r="72" spans="1:17">
      <c r="A72" s="24"/>
      <c r="B72" s="28" t="s">
        <v>275</v>
      </c>
      <c r="C72" s="24"/>
      <c r="D72" s="26"/>
      <c r="E72" s="26"/>
      <c r="F72" s="26"/>
      <c r="G72" s="61">
        <f>SUM(G68:G71)</f>
        <v>19819.600000000002</v>
      </c>
      <c r="H72" s="24"/>
      <c r="I72" s="71"/>
      <c r="J72" s="71"/>
      <c r="K72" s="33"/>
      <c r="L72" s="33"/>
      <c r="M72" s="33"/>
      <c r="N72" s="33"/>
    </row>
    <row r="73" spans="1:17">
      <c r="A73" s="24"/>
      <c r="B73" s="27" t="s">
        <v>276</v>
      </c>
      <c r="C73" s="24"/>
      <c r="D73" s="26"/>
      <c r="E73" s="26"/>
      <c r="F73" s="26"/>
      <c r="G73" s="26"/>
      <c r="H73" s="24"/>
      <c r="I73" s="71"/>
      <c r="J73" s="71"/>
      <c r="K73" s="9"/>
      <c r="L73" s="9"/>
      <c r="M73" s="9"/>
      <c r="N73" s="9"/>
    </row>
    <row r="74" spans="1:17">
      <c r="A74" s="24"/>
      <c r="B74" s="29"/>
      <c r="C74" s="29"/>
      <c r="D74" s="26" t="s">
        <v>278</v>
      </c>
      <c r="E74" s="26">
        <v>2520.4</v>
      </c>
      <c r="F74" s="26"/>
      <c r="G74" s="43"/>
      <c r="H74" s="24"/>
      <c r="I74" s="71"/>
      <c r="J74" s="71"/>
    </row>
    <row r="75" spans="1:17">
      <c r="A75" s="24"/>
      <c r="B75" s="29"/>
      <c r="C75" s="29" t="s">
        <v>197</v>
      </c>
      <c r="D75" s="26"/>
      <c r="E75" s="26"/>
      <c r="F75" s="26"/>
      <c r="G75" s="43">
        <f>E74*1.65</f>
        <v>4158.66</v>
      </c>
      <c r="H75" s="24"/>
      <c r="I75" s="112" t="s">
        <v>394</v>
      </c>
      <c r="J75" s="71"/>
      <c r="M75" s="35"/>
    </row>
    <row r="76" spans="1:17">
      <c r="A76" s="24"/>
      <c r="B76" s="29"/>
      <c r="C76" s="29" t="s">
        <v>280</v>
      </c>
      <c r="D76" s="26" t="s">
        <v>281</v>
      </c>
      <c r="E76" s="69"/>
      <c r="F76" s="69"/>
      <c r="G76" s="94"/>
      <c r="H76" s="75"/>
      <c r="I76" s="71"/>
      <c r="J76" s="71"/>
      <c r="O76" s="9"/>
    </row>
    <row r="77" spans="1:17">
      <c r="A77" s="24"/>
      <c r="B77" s="29"/>
      <c r="C77" s="29" t="s">
        <v>198</v>
      </c>
      <c r="D77" s="26" t="s">
        <v>281</v>
      </c>
      <c r="E77" s="26"/>
      <c r="F77" s="26"/>
      <c r="G77" s="43"/>
      <c r="H77" s="66"/>
      <c r="I77" s="71"/>
      <c r="J77" s="71"/>
      <c r="O77" s="9"/>
    </row>
    <row r="78" spans="1:17">
      <c r="A78" s="24"/>
      <c r="B78" s="29"/>
      <c r="C78" s="129" t="s">
        <v>523</v>
      </c>
      <c r="D78" s="26" t="s">
        <v>278</v>
      </c>
      <c r="E78" s="26">
        <v>250</v>
      </c>
      <c r="F78" s="26"/>
      <c r="G78" s="43">
        <v>1031.25</v>
      </c>
      <c r="H78" s="66">
        <v>43556</v>
      </c>
      <c r="I78" s="71"/>
      <c r="J78" s="71"/>
      <c r="O78" s="9"/>
    </row>
    <row r="79" spans="1:17">
      <c r="A79" s="24"/>
      <c r="B79" s="29"/>
      <c r="C79" s="129" t="s">
        <v>724</v>
      </c>
      <c r="D79" s="26"/>
      <c r="E79" s="26"/>
      <c r="F79" s="26">
        <v>0.5</v>
      </c>
      <c r="G79" s="43">
        <v>474.75</v>
      </c>
      <c r="H79" s="124">
        <v>43556</v>
      </c>
      <c r="I79" s="71"/>
      <c r="J79" s="71"/>
      <c r="O79" s="9"/>
    </row>
    <row r="80" spans="1:17">
      <c r="A80" s="24"/>
      <c r="B80" s="28" t="s">
        <v>275</v>
      </c>
      <c r="C80" s="24"/>
      <c r="D80" s="26"/>
      <c r="E80" s="26"/>
      <c r="F80" s="26"/>
      <c r="G80" s="61">
        <f>SUM(G74:G79)</f>
        <v>5664.66</v>
      </c>
      <c r="H80" s="24"/>
      <c r="I80" s="71"/>
      <c r="J80" s="71"/>
      <c r="K80" s="9"/>
      <c r="O80" s="9"/>
    </row>
    <row r="81" spans="1:17" ht="14.25">
      <c r="A81" s="24">
        <v>6</v>
      </c>
      <c r="B81" s="25" t="s">
        <v>354</v>
      </c>
      <c r="C81" s="24"/>
      <c r="D81" s="26"/>
      <c r="E81" s="26"/>
      <c r="F81" s="26"/>
      <c r="G81" s="26"/>
      <c r="H81" s="24"/>
      <c r="I81" s="71"/>
      <c r="J81" s="71"/>
      <c r="K81" s="9"/>
      <c r="O81" s="9"/>
    </row>
    <row r="82" spans="1:17">
      <c r="A82" s="24"/>
      <c r="B82" s="27" t="s">
        <v>274</v>
      </c>
      <c r="C82" s="24"/>
      <c r="D82" s="26"/>
      <c r="E82" s="26"/>
      <c r="F82" s="26"/>
      <c r="G82" s="26"/>
      <c r="H82" s="24"/>
      <c r="I82" s="71"/>
      <c r="J82" s="71"/>
      <c r="K82" s="9"/>
      <c r="O82" s="9"/>
    </row>
    <row r="83" spans="1:17">
      <c r="A83" s="24"/>
      <c r="B83" s="27"/>
      <c r="C83" s="39"/>
      <c r="D83" s="26"/>
      <c r="E83" s="26"/>
      <c r="F83" s="26"/>
      <c r="G83" s="59"/>
      <c r="H83" s="32"/>
      <c r="I83" s="71"/>
      <c r="J83" s="71"/>
      <c r="K83" s="9"/>
      <c r="O83" s="9"/>
    </row>
    <row r="84" spans="1:17">
      <c r="A84" s="24"/>
      <c r="B84" s="28" t="s">
        <v>275</v>
      </c>
      <c r="C84" s="24"/>
      <c r="D84" s="26"/>
      <c r="E84" s="26"/>
      <c r="F84" s="26"/>
      <c r="G84" s="61">
        <f>SUM(G83:G83)</f>
        <v>0</v>
      </c>
      <c r="H84" s="24"/>
      <c r="I84" s="71"/>
      <c r="J84" s="71"/>
      <c r="K84" s="71"/>
    </row>
    <row r="85" spans="1:17">
      <c r="A85" s="24"/>
      <c r="B85" s="27" t="s">
        <v>276</v>
      </c>
      <c r="C85" s="24"/>
      <c r="D85" s="26"/>
      <c r="E85" s="26"/>
      <c r="F85" s="26"/>
      <c r="G85" s="26"/>
      <c r="H85" s="24"/>
      <c r="I85" s="71"/>
      <c r="J85" s="71"/>
      <c r="L85" s="44"/>
      <c r="M85" s="9"/>
      <c r="N85" s="9"/>
    </row>
    <row r="86" spans="1:17">
      <c r="A86" s="24"/>
      <c r="B86" s="29"/>
      <c r="C86" s="29"/>
      <c r="D86" s="26" t="s">
        <v>278</v>
      </c>
      <c r="E86" s="26">
        <v>3366.5</v>
      </c>
      <c r="F86" s="26"/>
      <c r="G86" s="43"/>
      <c r="H86" s="24"/>
      <c r="I86" s="71"/>
      <c r="J86" s="71"/>
      <c r="L86" s="37"/>
      <c r="M86" s="33"/>
      <c r="N86" s="33"/>
      <c r="O86" s="33"/>
      <c r="P86" s="47"/>
      <c r="Q86" s="38"/>
    </row>
    <row r="87" spans="1:17">
      <c r="A87" s="24"/>
      <c r="B87" s="29"/>
      <c r="C87" s="29" t="s">
        <v>197</v>
      </c>
      <c r="D87" s="26"/>
      <c r="E87" s="26"/>
      <c r="F87" s="26"/>
      <c r="G87" s="43">
        <f>E86*1.51</f>
        <v>5083.415</v>
      </c>
      <c r="H87" s="24"/>
      <c r="I87" s="71"/>
      <c r="J87" s="71"/>
      <c r="K87" s="9"/>
      <c r="L87" s="9"/>
      <c r="M87" s="99"/>
      <c r="N87" s="99"/>
      <c r="O87" s="9"/>
      <c r="P87" s="9"/>
      <c r="Q87" s="9"/>
    </row>
    <row r="88" spans="1:17">
      <c r="A88" s="24"/>
      <c r="B88" s="29"/>
      <c r="C88" s="29" t="s">
        <v>282</v>
      </c>
      <c r="D88" s="26"/>
      <c r="E88" s="26"/>
      <c r="F88" s="26"/>
      <c r="G88" s="43"/>
      <c r="H88" s="24"/>
      <c r="I88" s="71"/>
      <c r="J88" s="71"/>
      <c r="K88" s="34"/>
      <c r="L88" s="9"/>
    </row>
    <row r="89" spans="1:17">
      <c r="A89" s="24"/>
      <c r="B89" s="29"/>
      <c r="C89" s="29" t="s">
        <v>280</v>
      </c>
      <c r="D89" s="26" t="s">
        <v>281</v>
      </c>
      <c r="E89" s="69"/>
      <c r="F89" s="69"/>
      <c r="G89" s="94"/>
      <c r="H89" s="75"/>
      <c r="I89" s="71"/>
      <c r="J89" s="71"/>
    </row>
    <row r="90" spans="1:17">
      <c r="A90" s="24"/>
      <c r="B90" s="29"/>
      <c r="C90" s="29" t="s">
        <v>198</v>
      </c>
      <c r="D90" s="26" t="s">
        <v>281</v>
      </c>
      <c r="E90" s="26"/>
      <c r="F90" s="26"/>
      <c r="G90" s="43"/>
      <c r="H90" s="66"/>
      <c r="I90" s="71"/>
      <c r="J90" s="71"/>
      <c r="K90" s="71"/>
    </row>
    <row r="91" spans="1:17">
      <c r="A91" s="24"/>
      <c r="B91" s="29"/>
      <c r="C91" s="129" t="s">
        <v>594</v>
      </c>
      <c r="D91" s="26" t="s">
        <v>422</v>
      </c>
      <c r="E91" s="69">
        <v>0.3</v>
      </c>
      <c r="F91" s="26"/>
      <c r="G91" s="92">
        <v>626.86</v>
      </c>
      <c r="H91" s="66">
        <v>43585</v>
      </c>
      <c r="I91" s="71"/>
      <c r="J91" s="71"/>
      <c r="K91" s="71"/>
    </row>
    <row r="92" spans="1:17">
      <c r="A92" s="24"/>
      <c r="B92" s="29"/>
      <c r="C92" s="129" t="s">
        <v>724</v>
      </c>
      <c r="D92" s="26"/>
      <c r="E92" s="26"/>
      <c r="F92" s="26">
        <v>0.5</v>
      </c>
      <c r="G92" s="43">
        <v>474.75</v>
      </c>
      <c r="H92" s="124">
        <v>43556</v>
      </c>
      <c r="I92" s="71"/>
      <c r="J92" s="71"/>
      <c r="K92" s="71"/>
    </row>
    <row r="93" spans="1:17">
      <c r="A93" s="24"/>
      <c r="B93" s="28" t="s">
        <v>275</v>
      </c>
      <c r="C93" s="24"/>
      <c r="D93" s="26"/>
      <c r="E93" s="26"/>
      <c r="F93" s="26"/>
      <c r="G93" s="61">
        <f>SUM(G86:G92)</f>
        <v>6185.0249999999996</v>
      </c>
      <c r="H93" s="24"/>
      <c r="I93" s="71"/>
      <c r="J93" s="71"/>
    </row>
    <row r="94" spans="1:17" ht="14.25">
      <c r="A94" s="24">
        <v>7</v>
      </c>
      <c r="B94" s="25" t="s">
        <v>355</v>
      </c>
      <c r="C94" s="24"/>
      <c r="D94" s="26"/>
      <c r="E94" s="26"/>
      <c r="F94" s="26"/>
      <c r="G94" s="61"/>
      <c r="H94" s="24"/>
      <c r="I94" s="71"/>
      <c r="J94" s="71"/>
    </row>
    <row r="95" spans="1:17">
      <c r="A95" s="24"/>
      <c r="B95" s="27" t="s">
        <v>274</v>
      </c>
      <c r="C95" s="24"/>
      <c r="D95" s="26"/>
      <c r="E95" s="26"/>
      <c r="F95" s="26"/>
      <c r="G95" s="61"/>
      <c r="H95" s="24"/>
      <c r="I95" s="71"/>
      <c r="J95" s="71"/>
    </row>
    <row r="96" spans="1:17">
      <c r="A96" s="24"/>
      <c r="B96" s="27"/>
      <c r="C96" s="39"/>
      <c r="D96" s="26"/>
      <c r="E96" s="26"/>
      <c r="F96" s="42"/>
      <c r="G96" s="43"/>
      <c r="H96" s="32"/>
      <c r="I96" s="71"/>
      <c r="J96" s="71"/>
    </row>
    <row r="97" spans="1:16">
      <c r="A97" s="24"/>
      <c r="B97" s="28" t="s">
        <v>275</v>
      </c>
      <c r="C97" s="24"/>
      <c r="D97" s="26"/>
      <c r="E97" s="26"/>
      <c r="F97" s="26"/>
      <c r="G97" s="61">
        <f>SUM(G96:G96)</f>
        <v>0</v>
      </c>
      <c r="H97" s="24"/>
      <c r="I97" s="71"/>
      <c r="J97" s="74"/>
      <c r="K97" s="74"/>
      <c r="L97" s="103"/>
      <c r="M97" s="33"/>
      <c r="N97" s="83"/>
      <c r="O97" s="9"/>
    </row>
    <row r="98" spans="1:16">
      <c r="A98" s="24"/>
      <c r="B98" s="27" t="s">
        <v>276</v>
      </c>
      <c r="C98" s="24"/>
      <c r="D98" s="26"/>
      <c r="E98" s="26"/>
      <c r="F98" s="26"/>
      <c r="G98" s="61"/>
      <c r="H98" s="24"/>
      <c r="I98" s="71"/>
      <c r="J98" s="77"/>
      <c r="K98" s="33"/>
      <c r="L98" s="33"/>
      <c r="M98" s="33"/>
      <c r="N98" s="9"/>
      <c r="O98" s="34"/>
    </row>
    <row r="99" spans="1:16">
      <c r="A99" s="24"/>
      <c r="B99" s="29"/>
      <c r="C99" s="29"/>
      <c r="D99" s="26" t="s">
        <v>278</v>
      </c>
      <c r="E99" s="26">
        <v>839</v>
      </c>
      <c r="F99" s="26"/>
      <c r="G99" s="80"/>
      <c r="H99" s="24"/>
      <c r="I99" s="71"/>
      <c r="J99" s="77"/>
      <c r="K99" s="9"/>
      <c r="L99" s="9"/>
      <c r="M99" s="9"/>
      <c r="N99" s="9"/>
      <c r="O99" s="9"/>
    </row>
    <row r="100" spans="1:16">
      <c r="A100" s="24"/>
      <c r="B100" s="29"/>
      <c r="C100" s="29" t="s">
        <v>197</v>
      </c>
      <c r="D100" s="26"/>
      <c r="E100" s="26"/>
      <c r="F100" s="26"/>
      <c r="G100" s="80">
        <f>E99*1.51</f>
        <v>1266.8900000000001</v>
      </c>
      <c r="H100" s="24"/>
      <c r="I100" s="71"/>
      <c r="J100" s="71"/>
    </row>
    <row r="101" spans="1:16">
      <c r="A101" s="24"/>
      <c r="B101" s="29"/>
      <c r="C101" s="40" t="s">
        <v>282</v>
      </c>
      <c r="D101" s="26"/>
      <c r="E101" s="26"/>
      <c r="F101" s="26"/>
      <c r="G101" s="80"/>
      <c r="H101" s="24"/>
      <c r="I101" s="71"/>
      <c r="J101" s="71"/>
      <c r="K101" s="9"/>
      <c r="L101" s="9"/>
      <c r="M101" s="9"/>
      <c r="N101" s="9"/>
      <c r="O101" s="9"/>
      <c r="P101" s="9"/>
    </row>
    <row r="102" spans="1:16">
      <c r="A102" s="24"/>
      <c r="B102" s="29"/>
      <c r="C102" s="29" t="s">
        <v>280</v>
      </c>
      <c r="D102" s="26" t="s">
        <v>281</v>
      </c>
      <c r="E102" s="26"/>
      <c r="F102" s="26"/>
      <c r="G102" s="59"/>
      <c r="H102" s="32"/>
      <c r="I102" s="71"/>
      <c r="J102" s="71"/>
      <c r="K102" s="9"/>
      <c r="L102" s="33"/>
      <c r="M102" s="33"/>
      <c r="N102" s="33"/>
      <c r="O102" s="33"/>
      <c r="P102" s="76"/>
    </row>
    <row r="103" spans="1:16">
      <c r="A103" s="24"/>
      <c r="B103" s="29"/>
      <c r="C103" s="29" t="s">
        <v>198</v>
      </c>
      <c r="D103" s="26" t="s">
        <v>281</v>
      </c>
      <c r="E103" s="26"/>
      <c r="F103" s="26"/>
      <c r="G103" s="43"/>
      <c r="H103" s="66"/>
      <c r="I103" s="71"/>
      <c r="J103" s="71"/>
      <c r="K103" s="9"/>
      <c r="L103" s="9"/>
      <c r="M103" s="9"/>
      <c r="N103" s="9"/>
      <c r="O103" s="9"/>
      <c r="P103" s="9"/>
    </row>
    <row r="104" spans="1:16">
      <c r="A104" s="24"/>
      <c r="B104" s="29"/>
      <c r="C104" s="129" t="s">
        <v>594</v>
      </c>
      <c r="D104" s="26" t="s">
        <v>422</v>
      </c>
      <c r="E104" s="69">
        <v>0.3</v>
      </c>
      <c r="F104" s="26"/>
      <c r="G104" s="92">
        <v>626.86</v>
      </c>
      <c r="H104" s="66">
        <v>43585</v>
      </c>
      <c r="I104" s="71"/>
      <c r="J104" s="71"/>
      <c r="K104" s="9"/>
      <c r="L104" s="9"/>
      <c r="M104" s="9"/>
      <c r="N104" s="9"/>
      <c r="O104" s="9"/>
      <c r="P104" s="9"/>
    </row>
    <row r="105" spans="1:16">
      <c r="A105" s="24"/>
      <c r="B105" s="29"/>
      <c r="C105" s="129" t="s">
        <v>724</v>
      </c>
      <c r="D105" s="26"/>
      <c r="E105" s="26"/>
      <c r="F105" s="26">
        <v>0.5</v>
      </c>
      <c r="G105" s="43">
        <v>474.75</v>
      </c>
      <c r="H105" s="124">
        <v>43556</v>
      </c>
      <c r="I105" s="71"/>
      <c r="J105" s="71"/>
      <c r="K105" s="9"/>
      <c r="L105" s="9"/>
      <c r="M105" s="9"/>
      <c r="N105" s="9"/>
      <c r="O105" s="9"/>
      <c r="P105" s="9"/>
    </row>
    <row r="106" spans="1:16">
      <c r="A106" s="24"/>
      <c r="B106" s="28" t="s">
        <v>275</v>
      </c>
      <c r="C106" s="24"/>
      <c r="D106" s="26"/>
      <c r="E106" s="26"/>
      <c r="F106" s="26"/>
      <c r="G106" s="61">
        <f>SUM(G99:G105)</f>
        <v>2368.5</v>
      </c>
      <c r="H106" s="24"/>
      <c r="I106" s="71"/>
      <c r="J106" s="71"/>
    </row>
    <row r="107" spans="1:16" ht="14.25">
      <c r="A107" s="24">
        <v>8</v>
      </c>
      <c r="B107" s="67" t="s">
        <v>356</v>
      </c>
      <c r="C107" s="24"/>
      <c r="D107" s="26"/>
      <c r="E107" s="26"/>
      <c r="F107" s="26"/>
      <c r="G107" s="26"/>
      <c r="H107" s="24"/>
      <c r="I107" s="71"/>
      <c r="J107" s="71"/>
    </row>
    <row r="108" spans="1:16">
      <c r="A108" s="24"/>
      <c r="B108" s="27" t="s">
        <v>274</v>
      </c>
      <c r="C108" s="24"/>
      <c r="D108" s="26"/>
      <c r="E108" s="26"/>
      <c r="F108" s="26"/>
      <c r="G108" s="26"/>
      <c r="H108" s="24"/>
      <c r="I108" s="71"/>
      <c r="J108" s="71"/>
    </row>
    <row r="109" spans="1:16">
      <c r="A109" s="24"/>
      <c r="B109" s="27"/>
      <c r="C109" s="24"/>
      <c r="D109" s="26"/>
      <c r="E109" s="26"/>
      <c r="F109" s="26"/>
      <c r="G109" s="26"/>
      <c r="H109" s="66"/>
      <c r="I109" s="71"/>
      <c r="J109" s="71"/>
    </row>
    <row r="110" spans="1:16">
      <c r="A110" s="24"/>
      <c r="B110" s="28" t="s">
        <v>275</v>
      </c>
      <c r="C110" s="24"/>
      <c r="D110" s="26"/>
      <c r="E110" s="26"/>
      <c r="F110" s="26"/>
      <c r="G110" s="61">
        <f>SUM(G109:G109)</f>
        <v>0</v>
      </c>
      <c r="H110" s="24"/>
      <c r="I110" s="71"/>
      <c r="J110" s="71"/>
    </row>
    <row r="111" spans="1:16">
      <c r="A111" s="24"/>
      <c r="B111" s="27" t="s">
        <v>276</v>
      </c>
      <c r="C111" s="24"/>
      <c r="D111" s="26"/>
      <c r="E111" s="26"/>
      <c r="F111" s="26"/>
      <c r="G111" s="26"/>
      <c r="H111" s="24"/>
      <c r="I111" s="71"/>
      <c r="J111" s="71"/>
    </row>
    <row r="112" spans="1:16">
      <c r="A112" s="24"/>
      <c r="B112" s="29"/>
      <c r="C112" s="29"/>
      <c r="D112" s="26" t="s">
        <v>278</v>
      </c>
      <c r="E112" s="26">
        <v>2005.3</v>
      </c>
      <c r="F112" s="26"/>
      <c r="G112" s="43"/>
      <c r="H112" s="24"/>
      <c r="I112" s="71"/>
      <c r="J112" s="71"/>
    </row>
    <row r="113" spans="1:17">
      <c r="A113" s="24"/>
      <c r="B113" s="29"/>
      <c r="C113" s="29" t="s">
        <v>197</v>
      </c>
      <c r="D113" s="26"/>
      <c r="E113" s="26"/>
      <c r="F113" s="26"/>
      <c r="G113" s="43">
        <v>0</v>
      </c>
      <c r="H113" s="24"/>
      <c r="I113" s="112" t="s">
        <v>392</v>
      </c>
      <c r="J113" s="120" t="s">
        <v>403</v>
      </c>
    </row>
    <row r="114" spans="1:17">
      <c r="A114" s="24"/>
      <c r="B114" s="29"/>
      <c r="C114" s="29" t="s">
        <v>282</v>
      </c>
      <c r="D114" s="26"/>
      <c r="E114" s="26"/>
      <c r="F114" s="26"/>
      <c r="G114" s="43"/>
      <c r="H114" s="24"/>
      <c r="I114" s="71"/>
      <c r="J114" s="71"/>
      <c r="N114" s="9"/>
      <c r="O114" s="9"/>
      <c r="P114" s="9"/>
      <c r="Q114" s="9"/>
    </row>
    <row r="115" spans="1:17">
      <c r="A115" s="24"/>
      <c r="B115" s="29"/>
      <c r="C115" s="29" t="s">
        <v>280</v>
      </c>
      <c r="D115" s="26" t="s">
        <v>281</v>
      </c>
      <c r="E115" s="26"/>
      <c r="F115" s="26"/>
      <c r="G115" s="59"/>
      <c r="H115" s="66"/>
      <c r="I115" s="71"/>
      <c r="J115" s="71"/>
      <c r="K115" s="9"/>
      <c r="L115" s="9"/>
      <c r="M115" s="33"/>
      <c r="N115" s="33"/>
      <c r="O115" s="33"/>
      <c r="P115" s="9"/>
      <c r="Q115" s="9"/>
    </row>
    <row r="116" spans="1:17">
      <c r="A116" s="24"/>
      <c r="B116" s="29"/>
      <c r="C116" s="29" t="s">
        <v>198</v>
      </c>
      <c r="D116" s="26" t="s">
        <v>281</v>
      </c>
      <c r="E116" s="26"/>
      <c r="F116" s="26"/>
      <c r="G116" s="43"/>
      <c r="H116" s="66"/>
      <c r="I116" s="71"/>
      <c r="J116" s="71"/>
      <c r="K116" s="34"/>
      <c r="L116" s="34"/>
      <c r="M116" s="34"/>
      <c r="N116" s="9"/>
      <c r="O116" s="9"/>
      <c r="P116" s="9"/>
      <c r="Q116" s="9"/>
    </row>
    <row r="117" spans="1:17">
      <c r="A117" s="24"/>
      <c r="B117" s="26"/>
      <c r="C117" s="129" t="s">
        <v>724</v>
      </c>
      <c r="D117" s="26"/>
      <c r="E117" s="26"/>
      <c r="F117" s="26">
        <v>0.5</v>
      </c>
      <c r="G117" s="43">
        <v>474.75</v>
      </c>
      <c r="H117" s="124">
        <v>43556</v>
      </c>
      <c r="I117" s="71"/>
      <c r="J117" s="71"/>
      <c r="K117" s="34"/>
      <c r="L117" s="34"/>
      <c r="M117" s="34"/>
      <c r="N117" s="9"/>
      <c r="O117" s="9"/>
      <c r="P117" s="9"/>
      <c r="Q117" s="9"/>
    </row>
    <row r="118" spans="1:17">
      <c r="A118" s="24"/>
      <c r="B118" s="28" t="s">
        <v>275</v>
      </c>
      <c r="C118" s="24"/>
      <c r="D118" s="26"/>
      <c r="E118" s="26"/>
      <c r="F118" s="26"/>
      <c r="G118" s="61">
        <f>SUM(G112:G117)</f>
        <v>474.75</v>
      </c>
      <c r="H118" s="24"/>
      <c r="I118" s="71"/>
      <c r="J118" s="71"/>
      <c r="K118" s="9"/>
      <c r="L118" s="9"/>
      <c r="M118" s="9"/>
    </row>
    <row r="119" spans="1:17" ht="14.25">
      <c r="A119" s="24">
        <v>9</v>
      </c>
      <c r="B119" s="25" t="s">
        <v>364</v>
      </c>
      <c r="C119" s="30" t="s">
        <v>284</v>
      </c>
      <c r="D119" s="26"/>
      <c r="E119" s="26"/>
      <c r="F119" s="26"/>
      <c r="G119" s="26"/>
      <c r="H119" s="24"/>
      <c r="I119" s="71"/>
      <c r="J119" s="71"/>
      <c r="K119" s="9"/>
      <c r="L119" s="9"/>
      <c r="M119" s="9"/>
    </row>
    <row r="120" spans="1:17">
      <c r="A120" s="24"/>
      <c r="B120" s="27" t="s">
        <v>274</v>
      </c>
      <c r="C120" s="24"/>
      <c r="D120" s="26"/>
      <c r="E120" s="26"/>
      <c r="F120" s="26"/>
      <c r="G120" s="26"/>
      <c r="H120" s="24"/>
      <c r="I120" s="71"/>
      <c r="J120" s="71"/>
    </row>
    <row r="121" spans="1:17">
      <c r="A121" s="24"/>
      <c r="B121" s="29"/>
      <c r="C121" s="24"/>
      <c r="D121" s="26"/>
      <c r="E121" s="26"/>
      <c r="F121" s="26"/>
      <c r="G121" s="43"/>
      <c r="H121" s="24"/>
      <c r="I121" s="71"/>
      <c r="J121" s="71"/>
    </row>
    <row r="122" spans="1:17">
      <c r="A122" s="24"/>
      <c r="B122" s="28" t="s">
        <v>275</v>
      </c>
      <c r="C122" s="24"/>
      <c r="D122" s="26"/>
      <c r="E122" s="26"/>
      <c r="F122" s="26"/>
      <c r="G122" s="61">
        <v>0</v>
      </c>
      <c r="H122" s="24"/>
      <c r="I122" s="71"/>
      <c r="J122" s="71"/>
    </row>
    <row r="123" spans="1:17">
      <c r="A123" s="24"/>
      <c r="B123" s="27" t="s">
        <v>276</v>
      </c>
      <c r="C123" s="24"/>
      <c r="D123" s="26"/>
      <c r="E123" s="26"/>
      <c r="F123" s="26"/>
      <c r="G123" s="26"/>
      <c r="H123" s="24"/>
      <c r="I123" s="71"/>
      <c r="J123" s="71"/>
    </row>
    <row r="124" spans="1:17">
      <c r="A124" s="24"/>
      <c r="B124" s="29"/>
      <c r="C124" s="29"/>
      <c r="D124" s="26" t="s">
        <v>278</v>
      </c>
      <c r="E124" s="26">
        <v>411.9</v>
      </c>
      <c r="F124" s="26"/>
      <c r="G124" s="43"/>
      <c r="H124" s="24"/>
      <c r="I124" s="112" t="s">
        <v>392</v>
      </c>
      <c r="J124" s="120" t="s">
        <v>403</v>
      </c>
    </row>
    <row r="125" spans="1:17">
      <c r="A125" s="24"/>
      <c r="B125" s="29"/>
      <c r="C125" s="29" t="s">
        <v>197</v>
      </c>
      <c r="D125" s="26"/>
      <c r="E125" s="26"/>
      <c r="F125" s="26"/>
      <c r="G125" s="43"/>
      <c r="H125" s="24"/>
      <c r="I125" s="71"/>
      <c r="J125" s="71"/>
    </row>
    <row r="126" spans="1:17">
      <c r="A126" s="24"/>
      <c r="B126" s="29"/>
      <c r="C126" s="29" t="s">
        <v>282</v>
      </c>
      <c r="D126" s="26"/>
      <c r="E126" s="26"/>
      <c r="F126" s="26"/>
      <c r="G126" s="43"/>
      <c r="H126" s="24"/>
      <c r="I126" s="71"/>
      <c r="J126" s="71"/>
    </row>
    <row r="127" spans="1:17">
      <c r="A127" s="24"/>
      <c r="B127" s="29"/>
      <c r="C127" s="29" t="s">
        <v>280</v>
      </c>
      <c r="D127" s="26" t="s">
        <v>281</v>
      </c>
      <c r="E127" s="26"/>
      <c r="F127" s="26"/>
      <c r="G127" s="43"/>
      <c r="H127" s="24"/>
      <c r="I127" s="71"/>
      <c r="J127" s="71"/>
    </row>
    <row r="128" spans="1:17">
      <c r="A128" s="24"/>
      <c r="B128" s="29"/>
      <c r="C128" s="29" t="s">
        <v>198</v>
      </c>
      <c r="D128" s="26"/>
      <c r="E128" s="26"/>
      <c r="F128" s="26"/>
      <c r="G128" s="43"/>
      <c r="H128" s="24"/>
      <c r="I128" s="71"/>
      <c r="J128" s="71"/>
    </row>
    <row r="129" spans="1:10">
      <c r="A129" s="24"/>
      <c r="B129" s="29"/>
      <c r="C129" s="129" t="s">
        <v>724</v>
      </c>
      <c r="D129" s="26"/>
      <c r="E129" s="26"/>
      <c r="F129" s="26">
        <v>0.5</v>
      </c>
      <c r="G129" s="43">
        <v>474.75</v>
      </c>
      <c r="H129" s="124">
        <v>43556</v>
      </c>
      <c r="I129" s="71"/>
      <c r="J129" s="71"/>
    </row>
    <row r="130" spans="1:10">
      <c r="A130" s="24"/>
      <c r="B130" s="28" t="s">
        <v>275</v>
      </c>
      <c r="C130" s="24"/>
      <c r="D130" s="26"/>
      <c r="E130" s="26"/>
      <c r="F130" s="26"/>
      <c r="G130" s="61">
        <f>SUM(G124:G129)</f>
        <v>474.75</v>
      </c>
      <c r="H130" s="24"/>
      <c r="I130" s="71"/>
      <c r="J130" s="71"/>
    </row>
    <row r="131" spans="1:10" ht="14.25">
      <c r="A131" s="24">
        <v>10</v>
      </c>
      <c r="B131" s="25" t="s">
        <v>365</v>
      </c>
      <c r="C131" s="30" t="s">
        <v>284</v>
      </c>
      <c r="D131" s="26"/>
      <c r="E131" s="26"/>
      <c r="F131" s="26"/>
      <c r="G131" s="26"/>
      <c r="H131" s="24"/>
      <c r="I131" s="71"/>
      <c r="J131" s="71"/>
    </row>
    <row r="132" spans="1:10">
      <c r="A132" s="24"/>
      <c r="B132" s="27" t="s">
        <v>276</v>
      </c>
      <c r="C132" s="24"/>
      <c r="D132" s="26"/>
      <c r="E132" s="26"/>
      <c r="F132" s="26"/>
      <c r="G132" s="26"/>
      <c r="H132" s="24"/>
      <c r="I132" s="71"/>
      <c r="J132" s="71"/>
    </row>
    <row r="133" spans="1:10">
      <c r="A133" s="24"/>
      <c r="B133" s="29"/>
      <c r="C133" s="29"/>
      <c r="D133" s="26" t="s">
        <v>278</v>
      </c>
      <c r="E133" s="26">
        <v>119.9</v>
      </c>
      <c r="F133" s="26"/>
      <c r="G133" s="43"/>
      <c r="H133" s="24"/>
      <c r="I133" s="71"/>
      <c r="J133" s="71"/>
    </row>
    <row r="134" spans="1:10">
      <c r="A134" s="24"/>
      <c r="B134" s="29"/>
      <c r="C134" s="129" t="s">
        <v>724</v>
      </c>
      <c r="D134" s="26"/>
      <c r="E134" s="26"/>
      <c r="F134" s="26">
        <v>0.5</v>
      </c>
      <c r="G134" s="43">
        <v>474.75</v>
      </c>
      <c r="H134" s="124">
        <v>43556</v>
      </c>
      <c r="I134" s="71"/>
      <c r="J134" s="71"/>
    </row>
    <row r="135" spans="1:10">
      <c r="A135" s="24"/>
      <c r="B135" s="28" t="s">
        <v>275</v>
      </c>
      <c r="C135" s="24"/>
      <c r="D135" s="26"/>
      <c r="E135" s="26"/>
      <c r="F135" s="26"/>
      <c r="G135" s="61">
        <f>SUM(G133:G134)</f>
        <v>474.75</v>
      </c>
      <c r="H135" s="24"/>
      <c r="I135" s="71"/>
      <c r="J135" s="71"/>
    </row>
    <row r="136" spans="1:10" ht="14.25">
      <c r="A136" s="24">
        <v>11</v>
      </c>
      <c r="B136" s="25" t="s">
        <v>366</v>
      </c>
      <c r="C136" s="30" t="s">
        <v>284</v>
      </c>
      <c r="D136" s="26"/>
      <c r="E136" s="26"/>
      <c r="F136" s="26"/>
      <c r="G136" s="26"/>
      <c r="H136" s="24"/>
      <c r="I136" s="71"/>
      <c r="J136" s="71"/>
    </row>
    <row r="137" spans="1:10">
      <c r="A137" s="24"/>
      <c r="B137" s="27" t="s">
        <v>276</v>
      </c>
      <c r="C137" s="24"/>
      <c r="D137" s="26"/>
      <c r="E137" s="26"/>
      <c r="F137" s="26"/>
      <c r="G137" s="26"/>
      <c r="H137" s="24"/>
      <c r="I137" s="71"/>
      <c r="J137" s="71"/>
    </row>
    <row r="138" spans="1:10">
      <c r="A138" s="24"/>
      <c r="B138" s="29"/>
      <c r="C138" s="29"/>
      <c r="D138" s="26" t="s">
        <v>278</v>
      </c>
      <c r="E138" s="26">
        <v>106.3</v>
      </c>
      <c r="F138" s="26"/>
      <c r="G138" s="43"/>
      <c r="H138" s="24"/>
      <c r="I138" s="71"/>
      <c r="J138" s="71"/>
    </row>
    <row r="139" spans="1:10">
      <c r="A139" s="24"/>
      <c r="B139" s="29"/>
      <c r="C139" s="129" t="s">
        <v>724</v>
      </c>
      <c r="D139" s="26"/>
      <c r="E139" s="26"/>
      <c r="F139" s="26">
        <v>0.5</v>
      </c>
      <c r="G139" s="43">
        <v>474.75</v>
      </c>
      <c r="H139" s="124">
        <v>43556</v>
      </c>
      <c r="I139" s="71"/>
      <c r="J139" s="71"/>
    </row>
    <row r="140" spans="1:10">
      <c r="A140" s="24"/>
      <c r="B140" s="28" t="s">
        <v>275</v>
      </c>
      <c r="C140" s="24"/>
      <c r="D140" s="26"/>
      <c r="E140" s="26"/>
      <c r="F140" s="26"/>
      <c r="G140" s="61">
        <f>SUM(G138:G139)</f>
        <v>474.75</v>
      </c>
      <c r="H140" s="24"/>
      <c r="I140" s="71"/>
      <c r="J140" s="71"/>
    </row>
    <row r="141" spans="1:10" ht="14.25">
      <c r="A141" s="24">
        <v>12</v>
      </c>
      <c r="B141" s="25" t="s">
        <v>367</v>
      </c>
      <c r="C141" s="30" t="s">
        <v>284</v>
      </c>
      <c r="D141" s="26"/>
      <c r="E141" s="26"/>
      <c r="F141" s="26"/>
      <c r="G141" s="26"/>
      <c r="H141" s="24"/>
      <c r="I141" s="71"/>
      <c r="J141" s="71"/>
    </row>
    <row r="142" spans="1:10">
      <c r="A142" s="24"/>
      <c r="B142" s="27" t="s">
        <v>276</v>
      </c>
      <c r="C142" s="24"/>
      <c r="D142" s="26"/>
      <c r="E142" s="26"/>
      <c r="F142" s="26"/>
      <c r="G142" s="26"/>
      <c r="H142" s="24"/>
      <c r="I142" s="71"/>
      <c r="J142" s="71"/>
    </row>
    <row r="143" spans="1:10">
      <c r="A143" s="24"/>
      <c r="B143" s="29"/>
      <c r="C143" s="29"/>
      <c r="D143" s="26" t="s">
        <v>278</v>
      </c>
      <c r="E143" s="26">
        <v>159.9</v>
      </c>
      <c r="F143" s="26"/>
      <c r="G143" s="43"/>
      <c r="H143" s="24"/>
      <c r="I143" s="71"/>
      <c r="J143" s="71"/>
    </row>
    <row r="144" spans="1:10">
      <c r="A144" s="24"/>
      <c r="B144" s="29"/>
      <c r="C144" s="129" t="s">
        <v>724</v>
      </c>
      <c r="D144" s="26"/>
      <c r="E144" s="26"/>
      <c r="F144" s="26">
        <v>0.5</v>
      </c>
      <c r="G144" s="43">
        <v>474.75</v>
      </c>
      <c r="H144" s="124">
        <v>43556</v>
      </c>
      <c r="I144" s="71"/>
      <c r="J144" s="71"/>
    </row>
    <row r="145" spans="1:17">
      <c r="A145" s="24"/>
      <c r="B145" s="28" t="s">
        <v>275</v>
      </c>
      <c r="C145" s="24"/>
      <c r="D145" s="26"/>
      <c r="E145" s="26"/>
      <c r="F145" s="26"/>
      <c r="G145" s="61">
        <f>SUM(G143:G144)</f>
        <v>474.75</v>
      </c>
      <c r="H145" s="24"/>
      <c r="I145" s="71"/>
      <c r="J145" s="71"/>
    </row>
    <row r="146" spans="1:17" ht="14.25">
      <c r="A146" s="24">
        <v>13</v>
      </c>
      <c r="B146" s="25" t="s">
        <v>368</v>
      </c>
      <c r="C146" s="30" t="s">
        <v>284</v>
      </c>
      <c r="D146" s="26"/>
      <c r="E146" s="26"/>
      <c r="F146" s="26"/>
      <c r="G146" s="26"/>
      <c r="H146" s="24"/>
      <c r="I146" s="71"/>
      <c r="J146" s="71"/>
    </row>
    <row r="147" spans="1:17">
      <c r="A147" s="24"/>
      <c r="B147" s="27" t="s">
        <v>276</v>
      </c>
      <c r="C147" s="24"/>
      <c r="D147" s="26"/>
      <c r="E147" s="26"/>
      <c r="F147" s="26"/>
      <c r="G147" s="26"/>
      <c r="H147" s="24"/>
      <c r="I147" s="71"/>
      <c r="J147" s="71"/>
    </row>
    <row r="148" spans="1:17">
      <c r="A148" s="24"/>
      <c r="B148" s="29"/>
      <c r="C148" s="29"/>
      <c r="D148" s="26" t="s">
        <v>278</v>
      </c>
      <c r="E148" s="26">
        <v>313.2</v>
      </c>
      <c r="F148" s="26"/>
      <c r="G148" s="43"/>
      <c r="H148" s="24"/>
      <c r="I148" s="71"/>
      <c r="J148" s="71"/>
    </row>
    <row r="149" spans="1:17">
      <c r="A149" s="24"/>
      <c r="B149" s="29"/>
      <c r="C149" s="29" t="s">
        <v>280</v>
      </c>
      <c r="D149" s="26" t="s">
        <v>281</v>
      </c>
      <c r="E149" s="26"/>
      <c r="F149" s="26"/>
      <c r="G149" s="43"/>
      <c r="H149" s="24"/>
      <c r="I149" s="71"/>
      <c r="J149" s="71"/>
    </row>
    <row r="150" spans="1:17">
      <c r="A150" s="24"/>
      <c r="B150" s="29"/>
      <c r="C150" s="129" t="s">
        <v>724</v>
      </c>
      <c r="D150" s="26"/>
      <c r="E150" s="26"/>
      <c r="F150" s="26">
        <v>0.5</v>
      </c>
      <c r="G150" s="43">
        <v>474.75</v>
      </c>
      <c r="H150" s="124">
        <v>43556</v>
      </c>
      <c r="I150" s="71"/>
      <c r="J150" s="71"/>
    </row>
    <row r="151" spans="1:17">
      <c r="A151" s="24"/>
      <c r="B151" s="28" t="s">
        <v>275</v>
      </c>
      <c r="C151" s="24"/>
      <c r="D151" s="26"/>
      <c r="E151" s="26"/>
      <c r="F151" s="26"/>
      <c r="G151" s="61">
        <f>SUM(G148:G150)</f>
        <v>474.75</v>
      </c>
      <c r="H151" s="24"/>
      <c r="I151" s="71"/>
      <c r="J151" s="71"/>
    </row>
    <row r="152" spans="1:17" ht="14.25">
      <c r="A152" s="24">
        <v>14</v>
      </c>
      <c r="B152" s="25" t="s">
        <v>204</v>
      </c>
      <c r="C152" s="24"/>
      <c r="D152" s="26"/>
      <c r="E152" s="26"/>
      <c r="F152" s="26"/>
      <c r="G152" s="26"/>
      <c r="H152" s="24"/>
      <c r="I152" s="71"/>
      <c r="J152" s="71"/>
    </row>
    <row r="153" spans="1:17">
      <c r="A153" s="24"/>
      <c r="B153" s="27" t="s">
        <v>274</v>
      </c>
      <c r="C153" s="24"/>
      <c r="D153" s="26"/>
      <c r="E153" s="26"/>
      <c r="F153" s="26"/>
      <c r="G153" s="26"/>
      <c r="H153" s="24"/>
      <c r="I153" s="71"/>
      <c r="J153" s="71"/>
    </row>
    <row r="154" spans="1:17">
      <c r="A154" s="24"/>
      <c r="B154" s="27" t="s">
        <v>833</v>
      </c>
      <c r="C154" s="24" t="s">
        <v>611</v>
      </c>
      <c r="D154" s="26" t="s">
        <v>287</v>
      </c>
      <c r="E154" s="26">
        <v>1</v>
      </c>
      <c r="F154" s="26">
        <v>3.1</v>
      </c>
      <c r="G154" s="26">
        <v>725.32</v>
      </c>
      <c r="H154" s="32">
        <v>43577</v>
      </c>
      <c r="I154" s="71"/>
      <c r="J154" s="71"/>
    </row>
    <row r="155" spans="1:17">
      <c r="A155" s="24"/>
      <c r="B155" s="28" t="s">
        <v>275</v>
      </c>
      <c r="C155" s="24"/>
      <c r="D155" s="26"/>
      <c r="E155" s="26"/>
      <c r="F155" s="26"/>
      <c r="G155" s="61">
        <f>SUM(G154:G154)</f>
        <v>725.32</v>
      </c>
      <c r="H155" s="24"/>
      <c r="I155" s="71"/>
      <c r="J155" s="71"/>
    </row>
    <row r="156" spans="1:17">
      <c r="A156" s="24"/>
      <c r="B156" s="27" t="s">
        <v>276</v>
      </c>
      <c r="C156" s="24"/>
      <c r="D156" s="26"/>
      <c r="E156" s="26"/>
      <c r="F156" s="26"/>
      <c r="G156" s="26"/>
      <c r="H156" s="24"/>
      <c r="I156" s="71"/>
      <c r="J156" s="71"/>
      <c r="K156" s="9"/>
      <c r="L156" s="9"/>
      <c r="M156" s="9"/>
      <c r="N156" s="9"/>
      <c r="O156" s="9"/>
      <c r="P156" s="33"/>
      <c r="Q156" s="38"/>
    </row>
    <row r="157" spans="1:17">
      <c r="A157" s="24"/>
      <c r="B157" s="29"/>
      <c r="C157" s="29"/>
      <c r="D157" s="26" t="s">
        <v>278</v>
      </c>
      <c r="E157" s="26">
        <v>2764</v>
      </c>
      <c r="F157" s="26"/>
      <c r="G157" s="43"/>
      <c r="H157" s="24"/>
      <c r="I157" s="71"/>
      <c r="J157" s="71"/>
      <c r="K157" s="9"/>
      <c r="L157" s="9"/>
      <c r="M157" s="9"/>
      <c r="N157" s="9"/>
      <c r="O157" s="9"/>
      <c r="P157" s="47"/>
      <c r="Q157" s="9"/>
    </row>
    <row r="158" spans="1:17">
      <c r="A158" s="24"/>
      <c r="B158" s="29"/>
      <c r="C158" s="29" t="s">
        <v>197</v>
      </c>
      <c r="D158" s="26"/>
      <c r="E158" s="26"/>
      <c r="F158" s="26"/>
      <c r="G158" s="43">
        <f>E157*1.65</f>
        <v>4560.5999999999995</v>
      </c>
      <c r="H158" s="24"/>
      <c r="I158" s="71"/>
      <c r="J158" s="71"/>
      <c r="K158" s="33"/>
      <c r="L158" s="33"/>
      <c r="M158" s="33"/>
      <c r="N158" s="33"/>
      <c r="O158" s="33"/>
      <c r="P158" s="34"/>
      <c r="Q158" s="9"/>
    </row>
    <row r="159" spans="1:17">
      <c r="A159" s="24"/>
      <c r="B159" s="29"/>
      <c r="C159" s="29" t="s">
        <v>280</v>
      </c>
      <c r="D159" s="26" t="s">
        <v>281</v>
      </c>
      <c r="E159" s="69"/>
      <c r="F159" s="69"/>
      <c r="G159" s="94"/>
      <c r="H159" s="75"/>
      <c r="I159" s="71"/>
      <c r="J159" s="71"/>
      <c r="K159" s="9"/>
      <c r="L159" s="9"/>
      <c r="M159" s="9"/>
      <c r="N159" s="9"/>
      <c r="O159" s="9"/>
      <c r="P159" s="9"/>
      <c r="Q159" s="9"/>
    </row>
    <row r="160" spans="1:17">
      <c r="A160" s="24"/>
      <c r="B160" s="29"/>
      <c r="C160" s="29" t="s">
        <v>198</v>
      </c>
      <c r="D160" s="26" t="s">
        <v>281</v>
      </c>
      <c r="E160" s="26"/>
      <c r="F160" s="26"/>
      <c r="G160" s="43"/>
      <c r="H160" s="66"/>
      <c r="I160" s="71"/>
      <c r="J160" s="71"/>
      <c r="K160" s="9"/>
      <c r="L160" s="9"/>
      <c r="M160" s="9"/>
      <c r="N160" s="9"/>
      <c r="O160" s="9"/>
      <c r="P160" s="9"/>
    </row>
    <row r="161" spans="1:16">
      <c r="A161" s="24"/>
      <c r="B161" s="26" t="s">
        <v>760</v>
      </c>
      <c r="C161" s="129" t="s">
        <v>592</v>
      </c>
      <c r="D161" s="26" t="s">
        <v>422</v>
      </c>
      <c r="E161" s="26">
        <v>0.2</v>
      </c>
      <c r="F161" s="26">
        <v>0.7</v>
      </c>
      <c r="G161" s="59">
        <v>477.8</v>
      </c>
      <c r="H161" s="66">
        <v>43558</v>
      </c>
      <c r="I161" s="71"/>
      <c r="J161" s="71"/>
      <c r="K161" s="9"/>
      <c r="L161" s="9"/>
      <c r="M161" s="9"/>
      <c r="N161" s="9"/>
      <c r="O161" s="9"/>
      <c r="P161" s="9"/>
    </row>
    <row r="162" spans="1:16">
      <c r="A162" s="24"/>
      <c r="B162" s="29"/>
      <c r="C162" s="129" t="s">
        <v>724</v>
      </c>
      <c r="D162" s="26"/>
      <c r="E162" s="26"/>
      <c r="F162" s="26">
        <v>0.5</v>
      </c>
      <c r="G162" s="43">
        <v>474.75</v>
      </c>
      <c r="H162" s="124">
        <v>43556</v>
      </c>
      <c r="I162" s="71"/>
      <c r="J162" s="71"/>
      <c r="K162" s="9"/>
      <c r="L162" s="9"/>
      <c r="M162" s="9"/>
      <c r="N162" s="9"/>
      <c r="O162" s="9"/>
      <c r="P162" s="9"/>
    </row>
    <row r="163" spans="1:16">
      <c r="A163" s="24"/>
      <c r="B163" s="28" t="s">
        <v>275</v>
      </c>
      <c r="C163" s="24"/>
      <c r="D163" s="26"/>
      <c r="E163" s="26"/>
      <c r="F163" s="26"/>
      <c r="G163" s="61">
        <f>SUM(G158:G162)</f>
        <v>5513.15</v>
      </c>
      <c r="H163" s="32"/>
      <c r="I163" s="71"/>
      <c r="J163" s="71"/>
      <c r="K163" s="71"/>
      <c r="L163" s="71"/>
    </row>
    <row r="164" spans="1:16" ht="14.25">
      <c r="A164" s="24">
        <v>15</v>
      </c>
      <c r="B164" s="25" t="s">
        <v>214</v>
      </c>
      <c r="C164" s="24"/>
      <c r="D164" s="26"/>
      <c r="E164" s="26"/>
      <c r="F164" s="26"/>
      <c r="G164" s="26"/>
      <c r="H164" s="24"/>
      <c r="I164" s="71"/>
      <c r="J164" s="71"/>
    </row>
    <row r="165" spans="1:16">
      <c r="A165" s="24"/>
      <c r="B165" s="27" t="s">
        <v>274</v>
      </c>
      <c r="C165" s="24"/>
      <c r="D165" s="26"/>
      <c r="E165" s="26"/>
      <c r="F165" s="26"/>
      <c r="G165" s="26"/>
      <c r="H165" s="24"/>
      <c r="I165" s="71"/>
      <c r="J165" s="71"/>
    </row>
    <row r="166" spans="1:16">
      <c r="A166" s="24"/>
      <c r="B166" s="27"/>
      <c r="C166" s="24"/>
      <c r="D166" s="26"/>
      <c r="E166" s="26"/>
      <c r="F166" s="26"/>
      <c r="G166" s="43"/>
      <c r="H166" s="66"/>
      <c r="I166" s="71"/>
      <c r="J166" s="71"/>
    </row>
    <row r="167" spans="1:16">
      <c r="A167" s="24"/>
      <c r="B167" s="28" t="s">
        <v>275</v>
      </c>
      <c r="C167" s="24"/>
      <c r="D167" s="26"/>
      <c r="E167" s="26"/>
      <c r="F167" s="26"/>
      <c r="G167" s="61">
        <f>SUM(G166:G166)</f>
        <v>0</v>
      </c>
      <c r="H167" s="24"/>
      <c r="I167" s="71"/>
      <c r="J167" s="71"/>
      <c r="N167" s="9"/>
    </row>
    <row r="168" spans="1:16">
      <c r="A168" s="24"/>
      <c r="B168" s="27" t="s">
        <v>276</v>
      </c>
      <c r="C168" s="24"/>
      <c r="D168" s="26"/>
      <c r="E168" s="26"/>
      <c r="F168" s="26"/>
      <c r="G168" s="26"/>
      <c r="H168" s="24"/>
      <c r="I168" s="71"/>
      <c r="J168" s="71"/>
      <c r="L168" s="9"/>
      <c r="M168" s="33"/>
      <c r="N168" s="9"/>
    </row>
    <row r="169" spans="1:16">
      <c r="A169" s="24"/>
      <c r="B169" s="29"/>
      <c r="C169" s="29"/>
      <c r="D169" s="26" t="s">
        <v>278</v>
      </c>
      <c r="E169" s="26">
        <v>1272.3</v>
      </c>
      <c r="F169" s="26"/>
      <c r="G169" s="43"/>
      <c r="H169" s="24"/>
      <c r="I169" s="71"/>
      <c r="J169" s="71"/>
      <c r="L169" s="9"/>
      <c r="M169" s="9"/>
      <c r="N169" s="9"/>
    </row>
    <row r="170" spans="1:16">
      <c r="A170" s="24"/>
      <c r="B170" s="29"/>
      <c r="C170" s="29" t="s">
        <v>197</v>
      </c>
      <c r="D170" s="26"/>
      <c r="E170" s="26"/>
      <c r="F170" s="26"/>
      <c r="G170" s="43">
        <f>E169*1.51</f>
        <v>1921.173</v>
      </c>
      <c r="H170" s="24"/>
      <c r="I170" s="71"/>
      <c r="J170" s="71"/>
      <c r="L170" s="33"/>
      <c r="M170" s="33"/>
      <c r="N170" s="33"/>
    </row>
    <row r="171" spans="1:16">
      <c r="A171" s="24"/>
      <c r="B171" s="29"/>
      <c r="C171" s="29" t="s">
        <v>282</v>
      </c>
      <c r="D171" s="26"/>
      <c r="E171" s="26"/>
      <c r="F171" s="26"/>
      <c r="G171" s="26"/>
      <c r="H171" s="24"/>
      <c r="I171" s="71"/>
      <c r="J171" s="71"/>
      <c r="L171" s="9"/>
      <c r="M171" s="9"/>
      <c r="N171" s="9"/>
    </row>
    <row r="172" spans="1:16">
      <c r="A172" s="24"/>
      <c r="B172" s="29"/>
      <c r="C172" s="29" t="s">
        <v>280</v>
      </c>
      <c r="D172" s="26" t="s">
        <v>281</v>
      </c>
      <c r="E172" s="26"/>
      <c r="F172" s="26"/>
      <c r="G172" s="43"/>
      <c r="H172" s="32"/>
      <c r="I172" s="71"/>
      <c r="J172" s="71"/>
    </row>
    <row r="173" spans="1:16">
      <c r="A173" s="24"/>
      <c r="B173" s="29"/>
      <c r="C173" s="29" t="s">
        <v>198</v>
      </c>
      <c r="D173" s="26" t="s">
        <v>281</v>
      </c>
      <c r="E173" s="26"/>
      <c r="F173" s="26"/>
      <c r="G173" s="43"/>
      <c r="H173" s="66"/>
      <c r="I173" s="71"/>
      <c r="J173" s="71"/>
    </row>
    <row r="174" spans="1:16">
      <c r="A174" s="24"/>
      <c r="B174" s="29"/>
      <c r="C174" s="129" t="s">
        <v>724</v>
      </c>
      <c r="D174" s="26"/>
      <c r="E174" s="26"/>
      <c r="F174" s="26">
        <v>0.5</v>
      </c>
      <c r="G174" s="43">
        <v>474.75</v>
      </c>
      <c r="H174" s="124">
        <v>43556</v>
      </c>
      <c r="I174" s="71"/>
      <c r="J174" s="71"/>
    </row>
    <row r="175" spans="1:16">
      <c r="A175" s="24"/>
      <c r="B175" s="28" t="s">
        <v>275</v>
      </c>
      <c r="C175" s="24"/>
      <c r="D175" s="26"/>
      <c r="E175" s="26"/>
      <c r="F175" s="26"/>
      <c r="G175" s="61">
        <f>SUM(G169:G174)</f>
        <v>2395.9229999999998</v>
      </c>
      <c r="H175" s="24"/>
      <c r="I175" s="71"/>
      <c r="J175" s="71"/>
    </row>
    <row r="176" spans="1:16" ht="14.25">
      <c r="A176" s="24">
        <v>16</v>
      </c>
      <c r="B176" s="25" t="s">
        <v>216</v>
      </c>
      <c r="C176" s="24"/>
      <c r="D176" s="26"/>
      <c r="E176" s="26"/>
      <c r="F176" s="26"/>
      <c r="G176" s="26"/>
      <c r="H176" s="24"/>
      <c r="I176" s="71"/>
      <c r="J176" s="71"/>
    </row>
    <row r="177" spans="1:18">
      <c r="A177" s="24"/>
      <c r="B177" s="27" t="s">
        <v>274</v>
      </c>
      <c r="C177" s="24"/>
      <c r="D177" s="26"/>
      <c r="E177" s="26"/>
      <c r="F177" s="26"/>
      <c r="G177" s="26"/>
      <c r="H177" s="24"/>
      <c r="I177" s="71"/>
      <c r="J177" s="71"/>
    </row>
    <row r="178" spans="1:18">
      <c r="A178" s="24"/>
      <c r="B178" s="27" t="s">
        <v>442</v>
      </c>
      <c r="C178" s="24" t="s">
        <v>751</v>
      </c>
      <c r="D178" s="26" t="s">
        <v>278</v>
      </c>
      <c r="E178" s="26">
        <v>2</v>
      </c>
      <c r="F178" s="26">
        <v>3.6</v>
      </c>
      <c r="G178" s="26">
        <v>1067.28</v>
      </c>
      <c r="H178" s="66">
        <v>43559</v>
      </c>
      <c r="I178" s="71"/>
      <c r="J178" s="71"/>
    </row>
    <row r="179" spans="1:18">
      <c r="A179" s="24"/>
      <c r="B179" s="27"/>
      <c r="C179" s="24" t="s">
        <v>752</v>
      </c>
      <c r="D179" s="26" t="s">
        <v>126</v>
      </c>
      <c r="E179" s="26">
        <v>6</v>
      </c>
      <c r="F179" s="26">
        <v>2.4</v>
      </c>
      <c r="G179" s="26">
        <v>586.98</v>
      </c>
      <c r="H179" s="66">
        <v>43559</v>
      </c>
      <c r="I179" s="71"/>
      <c r="J179" s="71"/>
    </row>
    <row r="180" spans="1:18">
      <c r="A180" s="24"/>
      <c r="B180" s="27" t="s">
        <v>412</v>
      </c>
      <c r="C180" s="24" t="s">
        <v>837</v>
      </c>
      <c r="D180" s="26" t="s">
        <v>278</v>
      </c>
      <c r="E180" s="26">
        <v>0.4</v>
      </c>
      <c r="F180" s="26">
        <v>13.6</v>
      </c>
      <c r="G180" s="26">
        <v>3677.4</v>
      </c>
      <c r="H180" s="66">
        <v>43580</v>
      </c>
      <c r="I180" s="71"/>
      <c r="J180" s="71"/>
    </row>
    <row r="181" spans="1:18">
      <c r="A181" s="24"/>
      <c r="B181" s="28" t="s">
        <v>275</v>
      </c>
      <c r="C181" s="24"/>
      <c r="D181" s="26"/>
      <c r="E181" s="26"/>
      <c r="F181" s="26"/>
      <c r="G181" s="61">
        <f>SUM(G178:G180)</f>
        <v>5331.66</v>
      </c>
      <c r="H181" s="24"/>
      <c r="I181" s="71"/>
      <c r="J181" s="71"/>
    </row>
    <row r="182" spans="1:18">
      <c r="A182" s="24"/>
      <c r="B182" s="27" t="s">
        <v>276</v>
      </c>
      <c r="C182" s="24"/>
      <c r="D182" s="26"/>
      <c r="E182" s="26"/>
      <c r="F182" s="26"/>
      <c r="G182" s="26"/>
      <c r="H182" s="24"/>
      <c r="I182" s="71"/>
      <c r="J182" s="71"/>
    </row>
    <row r="183" spans="1:18">
      <c r="A183" s="24"/>
      <c r="B183" s="29"/>
      <c r="C183" s="29"/>
      <c r="D183" s="26" t="s">
        <v>278</v>
      </c>
      <c r="E183" s="26">
        <v>1290.7</v>
      </c>
      <c r="F183" s="26"/>
      <c r="G183" s="43"/>
      <c r="H183" s="24"/>
      <c r="I183" s="71"/>
      <c r="J183" s="71"/>
    </row>
    <row r="184" spans="1:18">
      <c r="A184" s="24"/>
      <c r="B184" s="29"/>
      <c r="C184" s="29" t="s">
        <v>197</v>
      </c>
      <c r="D184" s="26"/>
      <c r="E184" s="26"/>
      <c r="F184" s="26"/>
      <c r="G184" s="43">
        <f>E183*1.65</f>
        <v>2129.6549999999997</v>
      </c>
      <c r="H184" s="24"/>
      <c r="I184" s="71"/>
      <c r="J184" s="71"/>
    </row>
    <row r="185" spans="1:18">
      <c r="A185" s="24"/>
      <c r="B185" s="29"/>
      <c r="C185" s="29" t="s">
        <v>16</v>
      </c>
      <c r="D185" s="26" t="s">
        <v>281</v>
      </c>
      <c r="E185" s="26"/>
      <c r="F185" s="26"/>
      <c r="G185" s="43"/>
      <c r="H185" s="66"/>
      <c r="I185" s="71"/>
      <c r="J185" s="71"/>
      <c r="R185" s="9"/>
    </row>
    <row r="186" spans="1:18">
      <c r="A186" s="24"/>
      <c r="B186" s="29"/>
      <c r="C186" s="29" t="s">
        <v>198</v>
      </c>
      <c r="D186" s="26" t="s">
        <v>281</v>
      </c>
      <c r="E186" s="26"/>
      <c r="F186" s="26"/>
      <c r="G186" s="43"/>
      <c r="H186" s="66"/>
      <c r="I186" s="71"/>
      <c r="J186" s="71"/>
      <c r="R186" s="9"/>
    </row>
    <row r="187" spans="1:18">
      <c r="A187" s="24"/>
      <c r="B187" s="26" t="s">
        <v>442</v>
      </c>
      <c r="C187" s="129" t="s">
        <v>741</v>
      </c>
      <c r="D187" s="26" t="s">
        <v>126</v>
      </c>
      <c r="E187" s="26"/>
      <c r="F187" s="26"/>
      <c r="G187" s="43"/>
      <c r="H187" s="66">
        <v>43559</v>
      </c>
      <c r="I187" s="71"/>
      <c r="J187" s="71"/>
      <c r="R187" s="9"/>
    </row>
    <row r="188" spans="1:18">
      <c r="A188" s="24"/>
      <c r="B188" s="29"/>
      <c r="C188" s="129" t="s">
        <v>724</v>
      </c>
      <c r="D188" s="26"/>
      <c r="E188" s="26"/>
      <c r="F188" s="26">
        <v>0.5</v>
      </c>
      <c r="G188" s="43">
        <v>474.75</v>
      </c>
      <c r="H188" s="124">
        <v>43556</v>
      </c>
      <c r="I188" s="71"/>
      <c r="J188" s="71"/>
      <c r="R188" s="9"/>
    </row>
    <row r="189" spans="1:18">
      <c r="A189" s="24"/>
      <c r="B189" s="28" t="s">
        <v>275</v>
      </c>
      <c r="C189" s="24"/>
      <c r="D189" s="26"/>
      <c r="E189" s="26"/>
      <c r="F189" s="26"/>
      <c r="G189" s="61">
        <f>SUM(G183:G188)</f>
        <v>2604.4049999999997</v>
      </c>
      <c r="H189" s="24"/>
      <c r="I189" s="71"/>
      <c r="J189" s="71"/>
      <c r="L189" s="9"/>
      <c r="M189" s="37"/>
      <c r="N189" s="33"/>
      <c r="O189" s="33"/>
      <c r="P189" s="33"/>
      <c r="Q189" s="47"/>
      <c r="R189" s="38"/>
    </row>
    <row r="190" spans="1:18" ht="14.25">
      <c r="A190" s="24">
        <v>17</v>
      </c>
      <c r="B190" s="25" t="s">
        <v>218</v>
      </c>
      <c r="C190" s="24"/>
      <c r="D190" s="26"/>
      <c r="E190" s="26"/>
      <c r="F190" s="26"/>
      <c r="G190" s="26"/>
      <c r="H190" s="24"/>
      <c r="I190" s="71"/>
      <c r="J190" s="71"/>
      <c r="K190" s="33"/>
      <c r="L190" s="33"/>
      <c r="M190" s="34"/>
      <c r="N190" s="33"/>
      <c r="O190" s="34"/>
      <c r="P190" s="9"/>
      <c r="Q190" s="9"/>
      <c r="R190" s="9"/>
    </row>
    <row r="191" spans="1:18">
      <c r="A191" s="24"/>
      <c r="B191" s="27" t="s">
        <v>274</v>
      </c>
      <c r="C191" s="24"/>
      <c r="D191" s="26"/>
      <c r="E191" s="26"/>
      <c r="F191" s="26"/>
      <c r="G191" s="26"/>
      <c r="H191" s="24"/>
      <c r="I191" s="71"/>
      <c r="J191" s="71"/>
      <c r="N191" s="9"/>
      <c r="O191" s="33"/>
      <c r="P191" s="9"/>
      <c r="Q191" s="9"/>
      <c r="R191" s="9"/>
    </row>
    <row r="192" spans="1:18">
      <c r="A192" s="24"/>
      <c r="B192" s="27"/>
      <c r="C192" s="39"/>
      <c r="D192" s="26"/>
      <c r="E192" s="26"/>
      <c r="F192" s="26"/>
      <c r="G192" s="43"/>
      <c r="H192" s="66"/>
      <c r="I192" s="71"/>
      <c r="J192" s="71"/>
      <c r="N192" s="9"/>
      <c r="O192" s="33"/>
      <c r="P192" s="9"/>
      <c r="Q192" s="9"/>
      <c r="R192" s="9"/>
    </row>
    <row r="193" spans="1:18">
      <c r="A193" s="24"/>
      <c r="B193" s="28" t="s">
        <v>275</v>
      </c>
      <c r="C193" s="24"/>
      <c r="D193" s="26"/>
      <c r="E193" s="26"/>
      <c r="F193" s="26"/>
      <c r="G193" s="61">
        <f>SUM(G192:G192)</f>
        <v>0</v>
      </c>
      <c r="H193" s="24"/>
      <c r="I193" s="71"/>
      <c r="J193" s="71"/>
      <c r="N193" s="33"/>
      <c r="O193" s="34"/>
      <c r="P193" s="9"/>
    </row>
    <row r="194" spans="1:18">
      <c r="A194" s="24"/>
      <c r="B194" s="27" t="s">
        <v>276</v>
      </c>
      <c r="C194" s="24"/>
      <c r="D194" s="26"/>
      <c r="E194" s="26"/>
      <c r="F194" s="26"/>
      <c r="G194" s="26"/>
      <c r="H194" s="24"/>
      <c r="I194" s="71"/>
      <c r="J194" s="71"/>
      <c r="K194" s="9"/>
      <c r="L194" s="9"/>
      <c r="M194" s="9"/>
      <c r="N194" s="9"/>
      <c r="O194" s="9"/>
      <c r="P194" s="9"/>
    </row>
    <row r="195" spans="1:18">
      <c r="A195" s="24"/>
      <c r="B195" s="29"/>
      <c r="C195" s="29"/>
      <c r="D195" s="26" t="s">
        <v>278</v>
      </c>
      <c r="E195" s="26">
        <v>2566.6</v>
      </c>
      <c r="F195" s="26"/>
      <c r="G195" s="43"/>
      <c r="H195" s="24"/>
      <c r="I195" s="71"/>
      <c r="J195" s="71"/>
      <c r="M195" s="9"/>
      <c r="N195" s="9"/>
      <c r="O195" s="9"/>
      <c r="P195" s="9"/>
    </row>
    <row r="196" spans="1:18">
      <c r="A196" s="24"/>
      <c r="B196" s="29"/>
      <c r="C196" s="29" t="s">
        <v>197</v>
      </c>
      <c r="D196" s="26"/>
      <c r="E196" s="26"/>
      <c r="F196" s="26"/>
      <c r="G196" s="43">
        <f>E195*1.65</f>
        <v>4234.8899999999994</v>
      </c>
      <c r="H196" s="24"/>
      <c r="I196" s="112" t="s">
        <v>394</v>
      </c>
      <c r="J196" s="71"/>
      <c r="N196" s="9"/>
      <c r="O196" s="9"/>
      <c r="P196" s="9"/>
      <c r="Q196" s="9"/>
      <c r="R196" s="9"/>
    </row>
    <row r="197" spans="1:18">
      <c r="A197" s="24"/>
      <c r="B197" s="29"/>
      <c r="C197" s="29" t="s">
        <v>217</v>
      </c>
      <c r="D197" s="26" t="s">
        <v>281</v>
      </c>
      <c r="E197" s="26"/>
      <c r="F197" s="26"/>
      <c r="G197" s="43"/>
      <c r="H197" s="66"/>
      <c r="I197" s="71"/>
      <c r="J197" s="77"/>
      <c r="K197" s="9"/>
      <c r="L197" s="82"/>
      <c r="M197" s="82"/>
      <c r="N197" s="82"/>
      <c r="O197" s="33"/>
      <c r="P197" s="33"/>
      <c r="Q197" s="33"/>
      <c r="R197" s="76"/>
    </row>
    <row r="198" spans="1:18">
      <c r="A198" s="24"/>
      <c r="B198" s="29"/>
      <c r="C198" s="29" t="s">
        <v>198</v>
      </c>
      <c r="D198" s="26" t="s">
        <v>281</v>
      </c>
      <c r="E198" s="26"/>
      <c r="F198" s="26"/>
      <c r="G198" s="43"/>
      <c r="H198" s="66"/>
      <c r="I198" s="71"/>
      <c r="J198" s="74"/>
      <c r="K198" s="33"/>
      <c r="L198" s="33"/>
      <c r="M198" s="37"/>
      <c r="N198" s="33"/>
      <c r="O198" s="33"/>
      <c r="P198" s="33"/>
      <c r="Q198" s="34"/>
      <c r="R198" s="76"/>
    </row>
    <row r="199" spans="1:18">
      <c r="A199" s="24"/>
      <c r="B199" s="29"/>
      <c r="C199" s="129" t="s">
        <v>724</v>
      </c>
      <c r="D199" s="26"/>
      <c r="E199" s="26"/>
      <c r="F199" s="26">
        <v>0.5</v>
      </c>
      <c r="G199" s="43">
        <v>474.75</v>
      </c>
      <c r="H199" s="124">
        <v>43556</v>
      </c>
      <c r="I199" s="71"/>
      <c r="J199" s="74"/>
      <c r="K199" s="33"/>
      <c r="L199" s="33"/>
      <c r="M199" s="37"/>
      <c r="N199" s="33"/>
      <c r="O199" s="33"/>
      <c r="P199" s="33"/>
      <c r="Q199" s="34"/>
      <c r="R199" s="76"/>
    </row>
    <row r="200" spans="1:18">
      <c r="A200" s="24"/>
      <c r="B200" s="28" t="s">
        <v>275</v>
      </c>
      <c r="C200" s="24"/>
      <c r="D200" s="26"/>
      <c r="E200" s="26"/>
      <c r="F200" s="26"/>
      <c r="G200" s="61">
        <f>SUM(G195:G199)</f>
        <v>4709.6399999999994</v>
      </c>
      <c r="H200" s="24"/>
      <c r="I200" s="71"/>
      <c r="J200" s="77"/>
      <c r="K200" s="9"/>
      <c r="L200" s="9"/>
      <c r="M200" s="9"/>
      <c r="N200" s="9"/>
      <c r="O200" s="9"/>
      <c r="P200" s="9"/>
      <c r="Q200" s="9"/>
    </row>
    <row r="201" spans="1:18" ht="14.25">
      <c r="A201" s="24">
        <v>18</v>
      </c>
      <c r="B201" s="25" t="s">
        <v>219</v>
      </c>
      <c r="C201" s="24"/>
      <c r="D201" s="26"/>
      <c r="E201" s="26"/>
      <c r="F201" s="26"/>
      <c r="G201" s="26"/>
      <c r="H201" s="24"/>
      <c r="I201" s="71"/>
      <c r="J201" s="77"/>
      <c r="K201" s="33"/>
      <c r="L201" s="33"/>
      <c r="M201" s="33"/>
      <c r="N201" s="47"/>
      <c r="O201" s="9"/>
      <c r="P201" s="9"/>
      <c r="Q201" s="9"/>
    </row>
    <row r="202" spans="1:18">
      <c r="A202" s="24"/>
      <c r="B202" s="27" t="s">
        <v>274</v>
      </c>
      <c r="C202" s="24"/>
      <c r="D202" s="26"/>
      <c r="E202" s="26"/>
      <c r="F202" s="26"/>
      <c r="G202" s="26"/>
      <c r="H202" s="24"/>
      <c r="I202" s="71"/>
      <c r="J202" s="71"/>
      <c r="K202" s="9"/>
      <c r="L202" s="9"/>
      <c r="M202" s="9"/>
      <c r="N202" s="9"/>
      <c r="O202" s="9"/>
      <c r="P202" s="9"/>
      <c r="Q202" s="9"/>
    </row>
    <row r="203" spans="1:18">
      <c r="A203" s="24"/>
      <c r="B203" s="27"/>
      <c r="C203" s="24"/>
      <c r="D203" s="26"/>
      <c r="E203" s="26"/>
      <c r="F203" s="26"/>
      <c r="G203" s="26"/>
      <c r="H203" s="66"/>
      <c r="I203" s="71"/>
      <c r="J203" s="71"/>
      <c r="K203" s="9"/>
      <c r="L203" s="9"/>
      <c r="M203" s="9"/>
      <c r="N203" s="9"/>
      <c r="O203" s="9"/>
      <c r="P203" s="9"/>
      <c r="Q203" s="9"/>
    </row>
    <row r="204" spans="1:18">
      <c r="A204" s="24"/>
      <c r="B204" s="28" t="s">
        <v>275</v>
      </c>
      <c r="C204" s="24"/>
      <c r="D204" s="26"/>
      <c r="E204" s="26"/>
      <c r="F204" s="26"/>
      <c r="G204" s="61">
        <f>SUM(G203:G203)</f>
        <v>0</v>
      </c>
      <c r="H204" s="32"/>
      <c r="I204" s="71"/>
      <c r="J204" s="71"/>
    </row>
    <row r="205" spans="1:18">
      <c r="A205" s="24"/>
      <c r="B205" s="27" t="s">
        <v>276</v>
      </c>
      <c r="C205" s="24"/>
      <c r="D205" s="26"/>
      <c r="E205" s="26"/>
      <c r="F205" s="26"/>
      <c r="G205" s="26"/>
      <c r="H205" s="24"/>
      <c r="I205" s="71"/>
      <c r="J205" s="71"/>
      <c r="K205" s="9"/>
      <c r="L205" s="9"/>
      <c r="M205" s="9"/>
    </row>
    <row r="206" spans="1:18">
      <c r="A206" s="24"/>
      <c r="B206" s="29"/>
      <c r="C206" s="29"/>
      <c r="D206" s="26" t="s">
        <v>278</v>
      </c>
      <c r="E206" s="26">
        <v>4813</v>
      </c>
      <c r="F206" s="26"/>
      <c r="G206" s="43"/>
      <c r="H206" s="24"/>
      <c r="I206" s="71"/>
      <c r="J206" s="71"/>
      <c r="K206" s="33"/>
      <c r="L206" s="33"/>
      <c r="M206" s="47"/>
      <c r="N206" s="47"/>
      <c r="O206" s="47"/>
    </row>
    <row r="207" spans="1:18">
      <c r="A207" s="24"/>
      <c r="B207" s="29"/>
      <c r="C207" s="29" t="s">
        <v>197</v>
      </c>
      <c r="D207" s="26"/>
      <c r="E207" s="26"/>
      <c r="F207" s="26"/>
      <c r="G207" s="43">
        <f>E206*1.65</f>
        <v>7941.45</v>
      </c>
      <c r="H207" s="24"/>
      <c r="I207" s="71"/>
      <c r="J207" s="71"/>
      <c r="K207" s="9"/>
      <c r="L207" s="9"/>
      <c r="M207" s="9"/>
    </row>
    <row r="208" spans="1:18">
      <c r="A208" s="24"/>
      <c r="B208" s="29"/>
      <c r="C208" s="29" t="s">
        <v>280</v>
      </c>
      <c r="D208" s="26" t="s">
        <v>281</v>
      </c>
      <c r="E208" s="69"/>
      <c r="F208" s="69"/>
      <c r="G208" s="94"/>
      <c r="H208" s="75"/>
      <c r="I208" s="71" t="s">
        <v>95</v>
      </c>
      <c r="J208" s="71"/>
      <c r="K208" s="9"/>
      <c r="L208" s="9"/>
      <c r="M208" s="9"/>
    </row>
    <row r="209" spans="1:19">
      <c r="A209" s="24"/>
      <c r="B209" s="31"/>
      <c r="C209" s="29" t="s">
        <v>198</v>
      </c>
      <c r="D209" s="26" t="s">
        <v>281</v>
      </c>
      <c r="E209" s="26"/>
      <c r="F209" s="26"/>
      <c r="G209" s="43"/>
      <c r="H209" s="66"/>
      <c r="I209" s="71" t="s">
        <v>206</v>
      </c>
      <c r="J209" s="74"/>
      <c r="K209" s="33"/>
      <c r="L209" s="33"/>
      <c r="M209" s="47"/>
      <c r="N209" s="33"/>
      <c r="O209" s="34"/>
      <c r="P209" s="33"/>
      <c r="Q209" s="33"/>
      <c r="R209" s="34"/>
      <c r="S209" s="38"/>
    </row>
    <row r="210" spans="1:19">
      <c r="A210" s="24"/>
      <c r="B210" s="31"/>
      <c r="C210" s="129" t="s">
        <v>724</v>
      </c>
      <c r="D210" s="26"/>
      <c r="E210" s="26"/>
      <c r="F210" s="26">
        <v>0.5</v>
      </c>
      <c r="G210" s="43">
        <v>474.75</v>
      </c>
      <c r="H210" s="124">
        <v>43556</v>
      </c>
      <c r="I210" s="71"/>
      <c r="J210" s="74"/>
      <c r="K210" s="33"/>
      <c r="L210" s="33"/>
      <c r="M210" s="47"/>
      <c r="N210" s="33"/>
      <c r="O210" s="34"/>
      <c r="P210" s="33"/>
      <c r="Q210" s="33"/>
      <c r="R210" s="34"/>
      <c r="S210" s="38"/>
    </row>
    <row r="211" spans="1:19">
      <c r="A211" s="24"/>
      <c r="B211" s="28" t="s">
        <v>275</v>
      </c>
      <c r="C211" s="24"/>
      <c r="D211" s="26"/>
      <c r="E211" s="26"/>
      <c r="F211" s="26"/>
      <c r="G211" s="61">
        <f>SUM(G206:G210)</f>
        <v>8416.2000000000007</v>
      </c>
      <c r="H211" s="24"/>
      <c r="I211" s="71"/>
      <c r="J211" s="74"/>
      <c r="K211" s="33"/>
      <c r="L211" s="33"/>
      <c r="M211" s="33"/>
      <c r="N211" s="34"/>
    </row>
    <row r="212" spans="1:19" ht="14.25">
      <c r="A212" s="24">
        <v>19</v>
      </c>
      <c r="B212" s="25" t="s">
        <v>220</v>
      </c>
      <c r="C212" s="24"/>
      <c r="D212" s="26"/>
      <c r="E212" s="26"/>
      <c r="F212" s="26"/>
      <c r="G212" s="26"/>
      <c r="H212" s="24"/>
      <c r="I212" s="71"/>
      <c r="J212" s="77"/>
      <c r="K212" s="9"/>
      <c r="L212" s="9"/>
      <c r="M212" s="9"/>
      <c r="N212" s="9"/>
    </row>
    <row r="213" spans="1:19">
      <c r="A213" s="24"/>
      <c r="B213" s="27" t="s">
        <v>274</v>
      </c>
      <c r="C213" s="24"/>
      <c r="D213" s="26"/>
      <c r="E213" s="26"/>
      <c r="F213" s="26"/>
      <c r="G213" s="26"/>
      <c r="H213" s="24"/>
      <c r="I213" s="71"/>
      <c r="J213" s="77"/>
      <c r="K213" s="9"/>
      <c r="L213" s="9"/>
      <c r="M213" s="9"/>
      <c r="N213" s="9"/>
    </row>
    <row r="214" spans="1:19">
      <c r="A214" s="24"/>
      <c r="B214" s="27"/>
      <c r="C214" s="24"/>
      <c r="D214" s="26"/>
      <c r="E214" s="26"/>
      <c r="F214" s="26"/>
      <c r="G214" s="26"/>
      <c r="H214" s="32"/>
      <c r="I214" s="71"/>
      <c r="J214" s="77"/>
      <c r="K214" s="9"/>
      <c r="L214" s="9"/>
      <c r="M214" s="9"/>
      <c r="N214" s="9"/>
    </row>
    <row r="215" spans="1:19">
      <c r="A215" s="24"/>
      <c r="B215" s="28" t="s">
        <v>275</v>
      </c>
      <c r="C215" s="24"/>
      <c r="D215" s="26"/>
      <c r="E215" s="26"/>
      <c r="F215" s="26"/>
      <c r="G215" s="61">
        <f>SUM(G214:G214)</f>
        <v>0</v>
      </c>
      <c r="H215" s="24"/>
      <c r="I215" s="71"/>
      <c r="J215" s="71"/>
    </row>
    <row r="216" spans="1:19">
      <c r="A216" s="24"/>
      <c r="B216" s="27" t="s">
        <v>276</v>
      </c>
      <c r="C216" s="24"/>
      <c r="D216" s="26"/>
      <c r="E216" s="26"/>
      <c r="F216" s="26"/>
      <c r="G216" s="26"/>
      <c r="H216" s="24"/>
      <c r="I216" s="71"/>
      <c r="J216" s="71"/>
    </row>
    <row r="217" spans="1:19">
      <c r="A217" s="24"/>
      <c r="B217" s="29"/>
      <c r="C217" s="29"/>
      <c r="D217" s="26" t="s">
        <v>278</v>
      </c>
      <c r="E217" s="26">
        <v>802.6</v>
      </c>
      <c r="F217" s="26"/>
      <c r="G217" s="43"/>
      <c r="H217" s="24"/>
      <c r="I217" s="71"/>
      <c r="J217" s="71"/>
    </row>
    <row r="218" spans="1:19">
      <c r="A218" s="24"/>
      <c r="B218" s="29"/>
      <c r="C218" s="29" t="s">
        <v>279</v>
      </c>
      <c r="D218" s="26"/>
      <c r="E218" s="26"/>
      <c r="F218" s="26"/>
      <c r="G218" s="43"/>
      <c r="H218" s="24"/>
      <c r="I218" s="71"/>
      <c r="J218" s="71"/>
    </row>
    <row r="219" spans="1:19">
      <c r="A219" s="24"/>
      <c r="B219" s="29"/>
      <c r="C219" s="29" t="s">
        <v>280</v>
      </c>
      <c r="D219" s="26" t="s">
        <v>281</v>
      </c>
      <c r="E219" s="26"/>
      <c r="F219" s="26"/>
      <c r="G219" s="43"/>
      <c r="H219" s="66"/>
      <c r="I219" s="71"/>
      <c r="J219" s="71"/>
    </row>
    <row r="220" spans="1:19">
      <c r="A220" s="24"/>
      <c r="B220" s="29"/>
      <c r="C220" s="29" t="s">
        <v>198</v>
      </c>
      <c r="D220" s="26"/>
      <c r="E220" s="26"/>
      <c r="F220" s="26"/>
      <c r="G220" s="43"/>
      <c r="H220" s="24"/>
      <c r="I220" s="71"/>
      <c r="J220" s="71"/>
      <c r="K220" s="71"/>
      <c r="L220" s="71"/>
    </row>
    <row r="221" spans="1:19">
      <c r="A221" s="24"/>
      <c r="B221" s="29"/>
      <c r="C221" s="29" t="s">
        <v>282</v>
      </c>
      <c r="D221" s="26"/>
      <c r="E221" s="26"/>
      <c r="F221" s="26"/>
      <c r="G221" s="26"/>
      <c r="H221" s="24"/>
      <c r="I221" s="71"/>
      <c r="J221" s="71"/>
    </row>
    <row r="222" spans="1:19">
      <c r="A222" s="24"/>
      <c r="B222" s="29"/>
      <c r="C222" s="129" t="s">
        <v>724</v>
      </c>
      <c r="D222" s="26"/>
      <c r="E222" s="26"/>
      <c r="F222" s="26">
        <v>0.5</v>
      </c>
      <c r="G222" s="43">
        <v>474.75</v>
      </c>
      <c r="H222" s="124">
        <v>43556</v>
      </c>
      <c r="I222" s="71"/>
      <c r="J222" s="71"/>
    </row>
    <row r="223" spans="1:19">
      <c r="A223" s="24"/>
      <c r="B223" s="28" t="s">
        <v>275</v>
      </c>
      <c r="C223" s="24"/>
      <c r="D223" s="26"/>
      <c r="E223" s="26"/>
      <c r="F223" s="26"/>
      <c r="G223" s="61">
        <f>SUM(G217:G222)</f>
        <v>474.75</v>
      </c>
      <c r="H223" s="24"/>
      <c r="I223" s="71"/>
      <c r="J223" s="71"/>
    </row>
    <row r="224" spans="1:19" ht="14.25">
      <c r="A224" s="24">
        <v>20</v>
      </c>
      <c r="B224" s="25" t="s">
        <v>221</v>
      </c>
      <c r="C224" s="24"/>
      <c r="D224" s="26"/>
      <c r="E224" s="26"/>
      <c r="F224" s="26"/>
      <c r="G224" s="26"/>
      <c r="H224" s="24"/>
      <c r="I224" s="71"/>
      <c r="J224" s="71"/>
    </row>
    <row r="225" spans="1:17">
      <c r="A225" s="24"/>
      <c r="B225" s="27" t="s">
        <v>274</v>
      </c>
      <c r="C225" s="24"/>
      <c r="D225" s="26"/>
      <c r="E225" s="26"/>
      <c r="F225" s="26"/>
      <c r="G225" s="26"/>
      <c r="H225" s="24"/>
      <c r="I225" s="71"/>
      <c r="J225" s="71"/>
    </row>
    <row r="226" spans="1:17">
      <c r="A226" s="24"/>
      <c r="B226" s="27"/>
      <c r="C226" s="24"/>
      <c r="D226" s="26"/>
      <c r="E226" s="26"/>
      <c r="F226" s="26"/>
      <c r="G226" s="43"/>
      <c r="H226" s="32"/>
      <c r="I226" s="71"/>
      <c r="J226" s="71"/>
    </row>
    <row r="227" spans="1:17">
      <c r="A227" s="24"/>
      <c r="B227" s="28" t="s">
        <v>275</v>
      </c>
      <c r="C227" s="24"/>
      <c r="D227" s="26"/>
      <c r="E227" s="26"/>
      <c r="F227" s="26"/>
      <c r="G227" s="61">
        <f>SUM(G226)</f>
        <v>0</v>
      </c>
      <c r="H227" s="24"/>
      <c r="I227" s="71"/>
      <c r="J227" s="71"/>
    </row>
    <row r="228" spans="1:17">
      <c r="A228" s="24"/>
      <c r="B228" s="27" t="s">
        <v>276</v>
      </c>
      <c r="C228" s="24"/>
      <c r="D228" s="26"/>
      <c r="E228" s="26"/>
      <c r="F228" s="26"/>
      <c r="G228" s="26"/>
      <c r="H228" s="24"/>
      <c r="I228" s="71"/>
      <c r="J228" s="71"/>
    </row>
    <row r="229" spans="1:17">
      <c r="A229" s="24"/>
      <c r="B229" s="29"/>
      <c r="C229" s="29"/>
      <c r="D229" s="26" t="s">
        <v>278</v>
      </c>
      <c r="E229" s="26">
        <v>292.3</v>
      </c>
      <c r="F229" s="26"/>
      <c r="G229" s="43"/>
      <c r="H229" s="24"/>
      <c r="I229" s="71"/>
      <c r="J229" s="71"/>
    </row>
    <row r="230" spans="1:17">
      <c r="A230" s="24"/>
      <c r="B230" s="29"/>
      <c r="C230" s="29" t="s">
        <v>279</v>
      </c>
      <c r="D230" s="26"/>
      <c r="E230" s="26"/>
      <c r="F230" s="26"/>
      <c r="G230" s="43"/>
      <c r="H230" s="24"/>
      <c r="I230" s="71"/>
      <c r="J230" s="71"/>
    </row>
    <row r="231" spans="1:17">
      <c r="A231" s="24"/>
      <c r="B231" s="29"/>
      <c r="C231" s="29" t="s">
        <v>396</v>
      </c>
      <c r="D231" s="26" t="s">
        <v>281</v>
      </c>
      <c r="E231" s="26"/>
      <c r="F231" s="26"/>
      <c r="G231" s="43"/>
      <c r="H231" s="24"/>
      <c r="I231" s="71"/>
      <c r="J231" s="71"/>
    </row>
    <row r="232" spans="1:17">
      <c r="A232" s="24"/>
      <c r="B232" s="29"/>
      <c r="C232" s="29" t="s">
        <v>397</v>
      </c>
      <c r="D232" s="26"/>
      <c r="E232" s="26"/>
      <c r="F232" s="26"/>
      <c r="G232" s="43"/>
      <c r="H232" s="24"/>
      <c r="I232" s="71"/>
      <c r="J232" s="71"/>
    </row>
    <row r="233" spans="1:17">
      <c r="A233" s="24"/>
      <c r="B233" s="29"/>
      <c r="C233" s="29" t="s">
        <v>282</v>
      </c>
      <c r="D233" s="26"/>
      <c r="E233" s="26"/>
      <c r="F233" s="26"/>
      <c r="G233" s="26"/>
      <c r="H233" s="24"/>
      <c r="I233" s="71"/>
      <c r="J233" s="71"/>
    </row>
    <row r="234" spans="1:17">
      <c r="A234" s="24"/>
      <c r="B234" s="29"/>
      <c r="C234" s="129" t="s">
        <v>724</v>
      </c>
      <c r="D234" s="26"/>
      <c r="E234" s="26"/>
      <c r="F234" s="26">
        <v>0.5</v>
      </c>
      <c r="G234" s="43">
        <v>474.75</v>
      </c>
      <c r="H234" s="124">
        <v>43556</v>
      </c>
      <c r="I234" s="71"/>
      <c r="J234" s="71"/>
    </row>
    <row r="235" spans="1:17">
      <c r="A235" s="24"/>
      <c r="B235" s="28" t="s">
        <v>275</v>
      </c>
      <c r="C235" s="24"/>
      <c r="D235" s="26"/>
      <c r="E235" s="26"/>
      <c r="F235" s="26"/>
      <c r="G235" s="61">
        <f>SUM(G229:G234)</f>
        <v>474.75</v>
      </c>
      <c r="H235" s="24"/>
      <c r="I235" s="71"/>
      <c r="J235" s="71"/>
      <c r="K235" s="9"/>
      <c r="L235" s="9"/>
      <c r="M235" s="9"/>
      <c r="N235" s="33"/>
      <c r="O235" s="33"/>
      <c r="P235" s="34"/>
      <c r="Q235" s="38"/>
    </row>
    <row r="236" spans="1:17" ht="14.25">
      <c r="A236" s="24">
        <v>21</v>
      </c>
      <c r="B236" s="67" t="s">
        <v>223</v>
      </c>
      <c r="C236" s="24"/>
      <c r="D236" s="26"/>
      <c r="E236" s="26"/>
      <c r="F236" s="26"/>
      <c r="G236" s="26"/>
      <c r="H236" s="24"/>
      <c r="I236" s="71"/>
      <c r="J236" s="71"/>
      <c r="K236" s="9"/>
    </row>
    <row r="237" spans="1:17">
      <c r="A237" s="24"/>
      <c r="B237" s="27" t="s">
        <v>274</v>
      </c>
      <c r="C237" s="24"/>
      <c r="D237" s="26"/>
      <c r="E237" s="26"/>
      <c r="F237" s="26"/>
      <c r="G237" s="26"/>
      <c r="H237" s="24"/>
      <c r="I237" s="71"/>
      <c r="J237" s="71"/>
      <c r="K237" s="33"/>
    </row>
    <row r="238" spans="1:17">
      <c r="A238" s="24"/>
      <c r="B238" s="27"/>
      <c r="C238" s="24"/>
      <c r="D238" s="26"/>
      <c r="E238" s="26"/>
      <c r="F238" s="26"/>
      <c r="G238" s="59"/>
      <c r="H238" s="66"/>
      <c r="I238" s="71"/>
      <c r="J238" s="71"/>
      <c r="K238" s="33"/>
    </row>
    <row r="239" spans="1:17">
      <c r="A239" s="24"/>
      <c r="B239" s="28" t="s">
        <v>275</v>
      </c>
      <c r="C239" s="24"/>
      <c r="D239" s="26"/>
      <c r="E239" s="26"/>
      <c r="F239" s="26"/>
      <c r="G239" s="61">
        <f>SUM(G238:G238)</f>
        <v>0</v>
      </c>
      <c r="H239" s="24"/>
      <c r="I239" s="71"/>
      <c r="J239" s="71"/>
    </row>
    <row r="240" spans="1:17">
      <c r="A240" s="24"/>
      <c r="B240" s="27" t="s">
        <v>276</v>
      </c>
      <c r="C240" s="24"/>
      <c r="D240" s="26"/>
      <c r="E240" s="26"/>
      <c r="F240" s="26"/>
      <c r="G240" s="26"/>
      <c r="H240" s="24"/>
      <c r="I240" s="71"/>
      <c r="J240" s="71"/>
    </row>
    <row r="241" spans="1:21">
      <c r="A241" s="24"/>
      <c r="B241" s="29"/>
      <c r="C241" s="29"/>
      <c r="D241" s="26" t="s">
        <v>278</v>
      </c>
      <c r="E241" s="26">
        <v>2978.2</v>
      </c>
      <c r="F241" s="26"/>
      <c r="G241" s="43"/>
      <c r="H241" s="24"/>
      <c r="I241" s="71"/>
      <c r="J241" s="71"/>
      <c r="K241" s="9"/>
    </row>
    <row r="242" spans="1:21">
      <c r="A242" s="24"/>
      <c r="B242" s="29"/>
      <c r="C242" s="29" t="s">
        <v>197</v>
      </c>
      <c r="D242" s="26"/>
      <c r="E242" s="26"/>
      <c r="F242" s="26"/>
      <c r="G242" s="43">
        <f>E241*1.65</f>
        <v>4914.03</v>
      </c>
      <c r="H242" s="24"/>
      <c r="I242" s="71"/>
      <c r="J242" s="71"/>
      <c r="K242" s="33"/>
    </row>
    <row r="243" spans="1:21">
      <c r="A243" s="24"/>
      <c r="B243" s="29"/>
      <c r="C243" s="29" t="s">
        <v>280</v>
      </c>
      <c r="D243" s="26" t="s">
        <v>281</v>
      </c>
      <c r="E243" s="69"/>
      <c r="F243" s="69"/>
      <c r="G243" s="94"/>
      <c r="H243" s="75"/>
      <c r="I243" s="71"/>
      <c r="J243" s="71"/>
      <c r="K243" s="9"/>
    </row>
    <row r="244" spans="1:21" ht="12" customHeight="1">
      <c r="A244" s="24"/>
      <c r="B244" s="29"/>
      <c r="C244" s="29" t="s">
        <v>198</v>
      </c>
      <c r="D244" s="26" t="s">
        <v>281</v>
      </c>
      <c r="E244" s="26"/>
      <c r="F244" s="26"/>
      <c r="G244" s="43"/>
      <c r="H244" s="66"/>
      <c r="I244" s="71"/>
      <c r="J244" s="71"/>
      <c r="K244" s="9"/>
      <c r="R244" s="81"/>
      <c r="S244" s="76"/>
    </row>
    <row r="245" spans="1:21" ht="12" customHeight="1">
      <c r="A245" s="24"/>
      <c r="B245" s="26" t="s">
        <v>408</v>
      </c>
      <c r="C245" s="129" t="s">
        <v>604</v>
      </c>
      <c r="D245" s="26" t="s">
        <v>422</v>
      </c>
      <c r="E245" s="26">
        <v>0.6</v>
      </c>
      <c r="F245" s="26">
        <v>14.2</v>
      </c>
      <c r="G245" s="26">
        <v>5532.94</v>
      </c>
      <c r="H245" s="32">
        <v>43557</v>
      </c>
      <c r="I245" s="71"/>
      <c r="J245" s="71"/>
      <c r="K245" s="9"/>
      <c r="R245" s="81"/>
      <c r="S245" s="76"/>
    </row>
    <row r="246" spans="1:21" ht="12" customHeight="1">
      <c r="A246" s="24"/>
      <c r="B246" s="26"/>
      <c r="C246" s="129" t="s">
        <v>724</v>
      </c>
      <c r="D246" s="26"/>
      <c r="E246" s="26"/>
      <c r="F246" s="26">
        <v>0.5</v>
      </c>
      <c r="G246" s="43">
        <v>474.75</v>
      </c>
      <c r="H246" s="124">
        <v>43556</v>
      </c>
      <c r="I246" s="71"/>
      <c r="J246" s="71"/>
      <c r="K246" s="9"/>
      <c r="R246" s="81"/>
      <c r="S246" s="76"/>
    </row>
    <row r="247" spans="1:21">
      <c r="A247" s="24"/>
      <c r="B247" s="28" t="s">
        <v>275</v>
      </c>
      <c r="C247" s="24"/>
      <c r="D247" s="26"/>
      <c r="E247" s="26"/>
      <c r="F247" s="26"/>
      <c r="G247" s="61">
        <f>SUM(G241:G246)</f>
        <v>10921.72</v>
      </c>
      <c r="H247" s="24"/>
      <c r="I247" s="71"/>
      <c r="J247" s="71"/>
    </row>
    <row r="248" spans="1:21" ht="14.25">
      <c r="A248" s="24">
        <v>22</v>
      </c>
      <c r="B248" s="25" t="s">
        <v>224</v>
      </c>
      <c r="C248" s="24"/>
      <c r="D248" s="26"/>
      <c r="E248" s="26"/>
      <c r="F248" s="26"/>
      <c r="G248" s="26"/>
      <c r="H248" s="24"/>
      <c r="I248" s="71"/>
      <c r="J248" s="71"/>
      <c r="L248" s="44"/>
    </row>
    <row r="249" spans="1:21">
      <c r="A249" s="24"/>
      <c r="B249" s="27" t="s">
        <v>274</v>
      </c>
      <c r="C249" s="24"/>
      <c r="D249" s="26"/>
      <c r="E249" s="26"/>
      <c r="F249" s="26"/>
      <c r="G249" s="26"/>
      <c r="H249" s="24"/>
      <c r="I249" s="71"/>
      <c r="J249" s="71"/>
      <c r="K249" s="74"/>
    </row>
    <row r="250" spans="1:21">
      <c r="A250" s="24"/>
      <c r="B250" s="27"/>
      <c r="C250" s="24"/>
      <c r="D250" s="26"/>
      <c r="E250" s="26"/>
      <c r="F250" s="26"/>
      <c r="G250" s="26"/>
      <c r="H250" s="66"/>
      <c r="I250" s="71"/>
      <c r="J250" s="71"/>
      <c r="K250" s="74"/>
    </row>
    <row r="251" spans="1:21">
      <c r="A251" s="24"/>
      <c r="B251" s="28" t="s">
        <v>275</v>
      </c>
      <c r="C251" s="24"/>
      <c r="D251" s="26"/>
      <c r="E251" s="26"/>
      <c r="F251" s="26"/>
      <c r="G251" s="61">
        <f>SUM(G250:G250)</f>
        <v>0</v>
      </c>
      <c r="H251" s="24"/>
      <c r="I251" s="71"/>
      <c r="J251" s="71"/>
      <c r="R251" s="33"/>
      <c r="S251" s="33"/>
      <c r="T251" s="34"/>
      <c r="U251" s="38"/>
    </row>
    <row r="252" spans="1:21">
      <c r="A252" s="24"/>
      <c r="B252" s="27" t="s">
        <v>276</v>
      </c>
      <c r="C252" s="24"/>
      <c r="D252" s="26"/>
      <c r="E252" s="26"/>
      <c r="F252" s="26"/>
      <c r="G252" s="26"/>
      <c r="H252" s="24"/>
      <c r="I252" s="71"/>
      <c r="J252" s="71"/>
    </row>
    <row r="253" spans="1:21">
      <c r="A253" s="24"/>
      <c r="B253" s="29"/>
      <c r="C253" s="29"/>
      <c r="D253" s="26" t="s">
        <v>278</v>
      </c>
      <c r="E253" s="26">
        <v>3539.7</v>
      </c>
      <c r="F253" s="26"/>
      <c r="G253" s="43"/>
      <c r="H253" s="24"/>
      <c r="I253" s="71"/>
      <c r="J253" s="71"/>
    </row>
    <row r="254" spans="1:21">
      <c r="A254" s="24"/>
      <c r="B254" s="29"/>
      <c r="C254" s="29" t="s">
        <v>197</v>
      </c>
      <c r="D254" s="26"/>
      <c r="E254" s="26"/>
      <c r="F254" s="26"/>
      <c r="G254" s="43">
        <f>E253*1.65</f>
        <v>5840.5049999999992</v>
      </c>
      <c r="H254" s="24"/>
      <c r="I254" s="71"/>
      <c r="J254" s="71"/>
      <c r="K254" s="9"/>
    </row>
    <row r="255" spans="1:21">
      <c r="A255" s="24"/>
      <c r="B255" s="29"/>
      <c r="C255" s="29" t="s">
        <v>280</v>
      </c>
      <c r="D255" s="26" t="s">
        <v>281</v>
      </c>
      <c r="E255" s="69"/>
      <c r="F255" s="69"/>
      <c r="G255" s="94"/>
      <c r="H255" s="75"/>
      <c r="I255" s="71"/>
      <c r="J255" s="71"/>
      <c r="K255" s="33"/>
    </row>
    <row r="256" spans="1:21">
      <c r="A256" s="24"/>
      <c r="B256" s="29"/>
      <c r="C256" s="29" t="s">
        <v>198</v>
      </c>
      <c r="D256" s="26" t="s">
        <v>281</v>
      </c>
      <c r="E256" s="26"/>
      <c r="F256" s="26"/>
      <c r="G256" s="43"/>
      <c r="H256" s="66"/>
      <c r="I256" s="71"/>
      <c r="J256" s="71"/>
      <c r="K256" s="9"/>
    </row>
    <row r="257" spans="1:14">
      <c r="A257" s="24"/>
      <c r="B257" s="26" t="s">
        <v>522</v>
      </c>
      <c r="C257" s="129" t="s">
        <v>741</v>
      </c>
      <c r="D257" s="26" t="s">
        <v>126</v>
      </c>
      <c r="E257" s="26">
        <v>2</v>
      </c>
      <c r="F257" s="26">
        <v>0.6</v>
      </c>
      <c r="G257" s="43">
        <v>106.52</v>
      </c>
      <c r="H257" s="66">
        <v>43559</v>
      </c>
      <c r="I257" s="71"/>
      <c r="J257" s="71"/>
      <c r="K257" s="9"/>
    </row>
    <row r="258" spans="1:14">
      <c r="A258" s="24"/>
      <c r="B258" s="29"/>
      <c r="C258" s="129" t="s">
        <v>724</v>
      </c>
      <c r="D258" s="26"/>
      <c r="E258" s="26"/>
      <c r="F258" s="26">
        <v>0.5</v>
      </c>
      <c r="G258" s="43">
        <v>474.75</v>
      </c>
      <c r="H258" s="124">
        <v>43556</v>
      </c>
      <c r="I258" s="71"/>
      <c r="J258" s="71"/>
      <c r="K258" s="9"/>
    </row>
    <row r="259" spans="1:14">
      <c r="A259" s="24"/>
      <c r="B259" s="28" t="s">
        <v>275</v>
      </c>
      <c r="C259" s="24"/>
      <c r="D259" s="26"/>
      <c r="E259" s="26"/>
      <c r="F259" s="26"/>
      <c r="G259" s="61">
        <f>SUM(G253:G258)</f>
        <v>6421.7749999999996</v>
      </c>
      <c r="H259" s="24"/>
      <c r="I259" s="71"/>
      <c r="J259" s="71"/>
    </row>
    <row r="260" spans="1:14" ht="14.25">
      <c r="A260" s="24">
        <v>23</v>
      </c>
      <c r="B260" s="25" t="s">
        <v>225</v>
      </c>
      <c r="C260" s="30" t="s">
        <v>284</v>
      </c>
      <c r="D260" s="26"/>
      <c r="E260" s="26"/>
      <c r="F260" s="26"/>
      <c r="G260" s="26"/>
      <c r="H260" s="24"/>
      <c r="I260" s="71"/>
      <c r="J260" s="71"/>
    </row>
    <row r="261" spans="1:14">
      <c r="A261" s="24"/>
      <c r="B261" s="27" t="s">
        <v>276</v>
      </c>
      <c r="C261" s="24"/>
      <c r="D261" s="26"/>
      <c r="E261" s="26"/>
      <c r="F261" s="26"/>
      <c r="G261" s="26"/>
      <c r="H261" s="24"/>
      <c r="I261" s="71"/>
      <c r="J261" s="71"/>
      <c r="L261" s="74"/>
      <c r="M261" s="74"/>
      <c r="N261" s="74"/>
    </row>
    <row r="262" spans="1:14">
      <c r="A262" s="24"/>
      <c r="B262" s="29"/>
      <c r="C262" s="29"/>
      <c r="D262" s="26" t="s">
        <v>278</v>
      </c>
      <c r="E262" s="26">
        <v>128.4</v>
      </c>
      <c r="F262" s="26"/>
      <c r="G262" s="43"/>
      <c r="H262" s="24"/>
      <c r="I262" s="71"/>
      <c r="J262" s="71"/>
      <c r="L262" s="9"/>
      <c r="M262" s="9"/>
      <c r="N262" s="9"/>
    </row>
    <row r="263" spans="1:14">
      <c r="A263" s="24"/>
      <c r="B263" s="29"/>
      <c r="C263" s="129" t="s">
        <v>724</v>
      </c>
      <c r="D263" s="26"/>
      <c r="E263" s="26"/>
      <c r="F263" s="26">
        <v>0.5</v>
      </c>
      <c r="G263" s="43">
        <v>474.75</v>
      </c>
      <c r="H263" s="124">
        <v>43556</v>
      </c>
      <c r="I263" s="71"/>
      <c r="J263" s="71"/>
      <c r="L263" s="9"/>
      <c r="M263" s="9"/>
      <c r="N263" s="9"/>
    </row>
    <row r="264" spans="1:14">
      <c r="A264" s="24"/>
      <c r="B264" s="28" t="s">
        <v>275</v>
      </c>
      <c r="C264" s="24"/>
      <c r="D264" s="26"/>
      <c r="E264" s="26"/>
      <c r="F264" s="26"/>
      <c r="G264" s="61">
        <f>SUM(G262:G263)</f>
        <v>474.75</v>
      </c>
      <c r="H264" s="24"/>
      <c r="I264" s="71"/>
      <c r="J264" s="71"/>
      <c r="M264" s="9"/>
      <c r="N264" s="9"/>
    </row>
    <row r="265" spans="1:14" ht="14.25">
      <c r="A265" s="24">
        <v>24</v>
      </c>
      <c r="B265" s="25" t="s">
        <v>226</v>
      </c>
      <c r="C265" s="30" t="s">
        <v>284</v>
      </c>
      <c r="D265" s="26"/>
      <c r="E265" s="26"/>
      <c r="F265" s="26"/>
      <c r="G265" s="26"/>
      <c r="H265" s="24"/>
      <c r="I265" s="71"/>
      <c r="J265" s="71"/>
    </row>
    <row r="266" spans="1:14">
      <c r="A266" s="24"/>
      <c r="B266" s="27" t="s">
        <v>274</v>
      </c>
      <c r="C266" s="24"/>
      <c r="D266" s="26"/>
      <c r="E266" s="26"/>
      <c r="F266" s="26"/>
      <c r="G266" s="26"/>
      <c r="H266" s="24"/>
      <c r="I266" s="71"/>
      <c r="J266" s="77"/>
      <c r="K266" s="9"/>
      <c r="L266" s="9"/>
    </row>
    <row r="267" spans="1:14">
      <c r="A267" s="24"/>
      <c r="B267" s="27"/>
      <c r="C267" s="24"/>
      <c r="D267" s="26"/>
      <c r="E267" s="26"/>
      <c r="F267" s="26"/>
      <c r="G267" s="26"/>
      <c r="H267" s="32"/>
      <c r="I267" s="71"/>
      <c r="J267" s="74"/>
      <c r="K267" s="74"/>
      <c r="L267" s="74"/>
      <c r="M267" s="9"/>
    </row>
    <row r="268" spans="1:14">
      <c r="A268" s="24"/>
      <c r="B268" s="28" t="s">
        <v>275</v>
      </c>
      <c r="C268" s="24"/>
      <c r="D268" s="26"/>
      <c r="E268" s="26"/>
      <c r="F268" s="26"/>
      <c r="G268" s="61">
        <f>SUM(G267:G267)</f>
        <v>0</v>
      </c>
      <c r="H268" s="24"/>
      <c r="I268" s="71"/>
      <c r="J268" s="77"/>
      <c r="K268" s="9"/>
      <c r="L268" s="9"/>
      <c r="M268" s="9"/>
      <c r="N268" s="9"/>
    </row>
    <row r="269" spans="1:14">
      <c r="A269" s="24"/>
      <c r="B269" s="27" t="s">
        <v>276</v>
      </c>
      <c r="C269" s="24"/>
      <c r="D269" s="26"/>
      <c r="E269" s="26"/>
      <c r="F269" s="26"/>
      <c r="G269" s="26"/>
      <c r="H269" s="24"/>
      <c r="I269" s="71"/>
      <c r="J269" s="71"/>
      <c r="K269" s="9"/>
      <c r="L269" s="9"/>
      <c r="M269" s="9"/>
    </row>
    <row r="270" spans="1:14">
      <c r="A270" s="24"/>
      <c r="B270" s="29"/>
      <c r="C270" s="29"/>
      <c r="D270" s="26" t="s">
        <v>278</v>
      </c>
      <c r="E270" s="26">
        <v>516.5</v>
      </c>
      <c r="F270" s="26"/>
      <c r="G270" s="43"/>
      <c r="H270" s="24"/>
      <c r="I270" s="71"/>
      <c r="J270" s="71"/>
      <c r="K270" s="9"/>
      <c r="L270" s="9"/>
      <c r="M270" s="9"/>
    </row>
    <row r="271" spans="1:14">
      <c r="A271" s="24"/>
      <c r="B271" s="29"/>
      <c r="C271" s="29" t="s">
        <v>280</v>
      </c>
      <c r="D271" s="26" t="s">
        <v>281</v>
      </c>
      <c r="E271" s="26"/>
      <c r="F271" s="26"/>
      <c r="G271" s="43"/>
      <c r="H271" s="66"/>
      <c r="I271" s="71"/>
      <c r="J271" s="71"/>
      <c r="K271" s="9"/>
      <c r="L271" s="9"/>
      <c r="M271" s="9"/>
    </row>
    <row r="272" spans="1:14">
      <c r="A272" s="24"/>
      <c r="B272" s="29"/>
      <c r="C272" s="129" t="s">
        <v>724</v>
      </c>
      <c r="D272" s="26"/>
      <c r="E272" s="26"/>
      <c r="F272" s="26">
        <v>0.5</v>
      </c>
      <c r="G272" s="43">
        <v>474.75</v>
      </c>
      <c r="H272" s="124">
        <v>43556</v>
      </c>
      <c r="I272" s="71"/>
      <c r="J272" s="71"/>
      <c r="K272" s="9"/>
      <c r="L272" s="9"/>
      <c r="M272" s="9"/>
    </row>
    <row r="273" spans="1:18">
      <c r="A273" s="24"/>
      <c r="B273" s="28" t="s">
        <v>275</v>
      </c>
      <c r="C273" s="24"/>
      <c r="D273" s="26"/>
      <c r="E273" s="26"/>
      <c r="F273" s="26"/>
      <c r="G273" s="61">
        <f>SUM(G270:G272)</f>
        <v>474.75</v>
      </c>
      <c r="H273" s="24"/>
      <c r="I273" s="71"/>
      <c r="J273" s="71"/>
      <c r="M273" s="9"/>
      <c r="N273" s="9"/>
      <c r="O273" s="9"/>
      <c r="P273" s="9"/>
      <c r="Q273" s="9"/>
      <c r="R273" s="9"/>
    </row>
    <row r="274" spans="1:18" ht="14.25">
      <c r="A274" s="24">
        <v>25</v>
      </c>
      <c r="B274" s="25" t="s">
        <v>227</v>
      </c>
      <c r="C274" s="30" t="s">
        <v>284</v>
      </c>
      <c r="D274" s="26"/>
      <c r="E274" s="26"/>
      <c r="F274" s="26"/>
      <c r="G274" s="26"/>
      <c r="H274" s="24"/>
      <c r="I274" s="71"/>
      <c r="J274" s="71"/>
      <c r="L274" s="113"/>
      <c r="M274" s="9"/>
      <c r="N274" s="33"/>
      <c r="O274" s="33"/>
      <c r="P274" s="33"/>
      <c r="Q274" s="47"/>
      <c r="R274" s="38"/>
    </row>
    <row r="275" spans="1:18">
      <c r="A275" s="24"/>
      <c r="B275" s="27" t="s">
        <v>274</v>
      </c>
      <c r="C275" s="24"/>
      <c r="D275" s="26"/>
      <c r="E275" s="26"/>
      <c r="F275" s="26"/>
      <c r="G275" s="26"/>
      <c r="H275" s="24"/>
      <c r="I275" s="71"/>
      <c r="J275" s="71"/>
      <c r="L275" s="113"/>
      <c r="M275" s="9"/>
      <c r="N275" s="33"/>
      <c r="O275" s="33"/>
      <c r="P275" s="33"/>
      <c r="Q275" s="47"/>
      <c r="R275" s="38"/>
    </row>
    <row r="276" spans="1:18">
      <c r="A276" s="24"/>
      <c r="B276" s="27"/>
      <c r="C276" s="24"/>
      <c r="D276" s="26"/>
      <c r="E276" s="26"/>
      <c r="F276" s="26"/>
      <c r="G276" s="26"/>
      <c r="H276" s="66"/>
      <c r="I276" s="71"/>
      <c r="J276" s="71"/>
      <c r="L276" s="113"/>
      <c r="M276" s="9"/>
      <c r="N276" s="33"/>
      <c r="O276" s="33"/>
      <c r="P276" s="33"/>
      <c r="Q276" s="47"/>
      <c r="R276" s="38"/>
    </row>
    <row r="277" spans="1:18">
      <c r="A277" s="24"/>
      <c r="B277" s="28" t="s">
        <v>275</v>
      </c>
      <c r="C277" s="24"/>
      <c r="D277" s="26"/>
      <c r="E277" s="26"/>
      <c r="F277" s="26"/>
      <c r="G277" s="61">
        <f>SUM(G276:G276)</f>
        <v>0</v>
      </c>
      <c r="H277" s="24"/>
      <c r="I277" s="71"/>
      <c r="J277" s="71"/>
      <c r="L277" s="113"/>
      <c r="M277" s="9"/>
      <c r="N277" s="33"/>
      <c r="O277" s="33"/>
      <c r="P277" s="33"/>
      <c r="Q277" s="47"/>
      <c r="R277" s="38"/>
    </row>
    <row r="278" spans="1:18">
      <c r="A278" s="24"/>
      <c r="B278" s="27" t="s">
        <v>276</v>
      </c>
      <c r="C278" s="24"/>
      <c r="D278" s="26"/>
      <c r="E278" s="26"/>
      <c r="F278" s="26"/>
      <c r="G278" s="26"/>
      <c r="H278" s="24"/>
      <c r="I278" s="71"/>
      <c r="J278" s="71"/>
      <c r="L278" s="82"/>
      <c r="M278" s="9"/>
      <c r="N278" s="33"/>
      <c r="O278" s="33"/>
      <c r="P278" s="33"/>
      <c r="Q278" s="47"/>
      <c r="R278" s="76"/>
    </row>
    <row r="279" spans="1:18">
      <c r="A279" s="24"/>
      <c r="B279" s="31"/>
      <c r="C279" s="24"/>
      <c r="D279" s="26"/>
      <c r="E279" s="26">
        <v>504.5</v>
      </c>
      <c r="F279" s="26"/>
      <c r="G279" s="80"/>
      <c r="H279" s="32"/>
      <c r="I279" s="71"/>
      <c r="J279" s="71"/>
      <c r="L279" s="9"/>
      <c r="M279" s="9"/>
      <c r="N279" s="9"/>
    </row>
    <row r="280" spans="1:18">
      <c r="A280" s="24"/>
      <c r="B280" s="31"/>
      <c r="C280" s="29" t="s">
        <v>280</v>
      </c>
      <c r="D280" s="26" t="s">
        <v>281</v>
      </c>
      <c r="E280" s="26"/>
      <c r="F280" s="26"/>
      <c r="G280" s="43"/>
      <c r="H280" s="66"/>
      <c r="I280" s="71"/>
      <c r="J280" s="71"/>
      <c r="L280" s="9"/>
      <c r="M280" s="9"/>
      <c r="N280" s="9"/>
    </row>
    <row r="281" spans="1:18">
      <c r="A281" s="24"/>
      <c r="B281" s="31"/>
      <c r="C281" s="129" t="s">
        <v>724</v>
      </c>
      <c r="D281" s="26"/>
      <c r="E281" s="26"/>
      <c r="F281" s="26">
        <v>0.5</v>
      </c>
      <c r="G281" s="43">
        <v>474.75</v>
      </c>
      <c r="H281" s="124">
        <v>43556</v>
      </c>
      <c r="I281" s="71"/>
      <c r="J281" s="71"/>
      <c r="L281" s="9"/>
      <c r="M281" s="9"/>
      <c r="N281" s="9"/>
    </row>
    <row r="282" spans="1:18">
      <c r="A282" s="24"/>
      <c r="B282" s="28" t="s">
        <v>275</v>
      </c>
      <c r="C282" s="24"/>
      <c r="D282" s="26"/>
      <c r="E282" s="26"/>
      <c r="F282" s="26"/>
      <c r="G282" s="61">
        <f>SUM(G279:G281)</f>
        <v>474.75</v>
      </c>
      <c r="H282" s="24"/>
      <c r="I282" s="71"/>
      <c r="J282" s="71"/>
      <c r="L282" s="74"/>
      <c r="M282" s="74"/>
      <c r="N282" s="74"/>
    </row>
    <row r="283" spans="1:18" ht="14.25">
      <c r="A283" s="24">
        <v>26</v>
      </c>
      <c r="B283" s="25" t="s">
        <v>229</v>
      </c>
      <c r="C283" s="30" t="s">
        <v>284</v>
      </c>
      <c r="D283" s="26"/>
      <c r="E283" s="26"/>
      <c r="F283" s="26"/>
      <c r="G283" s="26"/>
      <c r="H283" s="24"/>
      <c r="I283" s="71"/>
      <c r="J283" s="71"/>
      <c r="L283" s="74"/>
      <c r="M283" s="74"/>
      <c r="N283" s="74"/>
    </row>
    <row r="284" spans="1:18">
      <c r="A284" s="24"/>
      <c r="B284" s="27" t="s">
        <v>274</v>
      </c>
      <c r="C284" s="24"/>
      <c r="D284" s="26"/>
      <c r="E284" s="26"/>
      <c r="F284" s="26"/>
      <c r="G284" s="26"/>
      <c r="H284" s="24"/>
      <c r="I284" s="71"/>
      <c r="J284" s="71"/>
      <c r="L284" s="9"/>
      <c r="M284" s="9"/>
      <c r="N284" s="9"/>
      <c r="O284" s="77"/>
      <c r="P284" s="77"/>
      <c r="Q284" s="77"/>
    </row>
    <row r="285" spans="1:18">
      <c r="A285" s="24"/>
      <c r="B285" s="27"/>
      <c r="C285" s="24"/>
      <c r="D285" s="26"/>
      <c r="E285" s="26"/>
      <c r="F285" s="26"/>
      <c r="G285" s="26"/>
      <c r="H285" s="36"/>
      <c r="I285" s="71"/>
      <c r="J285" s="71"/>
      <c r="L285" s="9"/>
      <c r="M285" s="9"/>
      <c r="N285" s="9"/>
      <c r="O285" s="77"/>
      <c r="P285" s="77"/>
      <c r="Q285" s="77"/>
    </row>
    <row r="286" spans="1:18">
      <c r="A286" s="24"/>
      <c r="B286" s="28" t="s">
        <v>275</v>
      </c>
      <c r="C286" s="24"/>
      <c r="D286" s="26"/>
      <c r="E286" s="26"/>
      <c r="F286" s="26"/>
      <c r="G286" s="61">
        <f>SUM(G285:G285)</f>
        <v>0</v>
      </c>
      <c r="H286" s="24"/>
      <c r="I286" s="71"/>
      <c r="J286" s="71"/>
      <c r="L286" s="9"/>
      <c r="M286" s="9"/>
      <c r="N286" s="9"/>
      <c r="O286" s="9"/>
      <c r="P286" s="9"/>
      <c r="Q286" s="9"/>
    </row>
    <row r="287" spans="1:18">
      <c r="A287" s="24"/>
      <c r="B287" s="27" t="s">
        <v>276</v>
      </c>
      <c r="C287" s="24"/>
      <c r="D287" s="26"/>
      <c r="E287" s="26"/>
      <c r="F287" s="26"/>
      <c r="G287" s="26"/>
      <c r="H287" s="24"/>
      <c r="I287" s="71"/>
      <c r="J287" s="71"/>
      <c r="L287" s="9"/>
      <c r="M287" s="9"/>
      <c r="N287" s="9"/>
    </row>
    <row r="288" spans="1:18">
      <c r="A288" s="24"/>
      <c r="B288" s="29"/>
      <c r="C288" s="29"/>
      <c r="D288" s="26" t="s">
        <v>278</v>
      </c>
      <c r="E288" s="26">
        <v>498.5</v>
      </c>
      <c r="F288" s="26"/>
      <c r="G288" s="43"/>
      <c r="H288" s="24"/>
      <c r="I288" s="71"/>
      <c r="J288" s="71"/>
      <c r="L288" s="9"/>
      <c r="M288" s="9"/>
      <c r="N288" s="9"/>
    </row>
    <row r="289" spans="1:17">
      <c r="A289" s="24"/>
      <c r="B289" s="29"/>
      <c r="C289" s="29" t="s">
        <v>280</v>
      </c>
      <c r="D289" s="26" t="s">
        <v>281</v>
      </c>
      <c r="E289" s="26"/>
      <c r="F289" s="26"/>
      <c r="G289" s="43"/>
      <c r="H289" s="66"/>
      <c r="I289" s="71"/>
      <c r="J289" s="71"/>
      <c r="L289" s="9"/>
      <c r="M289" s="9"/>
      <c r="N289" s="9"/>
    </row>
    <row r="290" spans="1:17">
      <c r="A290" s="24"/>
      <c r="B290" s="29"/>
      <c r="C290" s="129" t="s">
        <v>724</v>
      </c>
      <c r="D290" s="26"/>
      <c r="E290" s="26"/>
      <c r="F290" s="26">
        <v>0.5</v>
      </c>
      <c r="G290" s="43">
        <v>474.75</v>
      </c>
      <c r="H290" s="124">
        <v>43556</v>
      </c>
      <c r="I290" s="71"/>
      <c r="J290" s="71"/>
      <c r="L290" s="9"/>
      <c r="M290" s="9"/>
      <c r="N290" s="9"/>
    </row>
    <row r="291" spans="1:17">
      <c r="A291" s="24"/>
      <c r="B291" s="28" t="s">
        <v>275</v>
      </c>
      <c r="C291" s="24"/>
      <c r="D291" s="26"/>
      <c r="E291" s="26"/>
      <c r="F291" s="26"/>
      <c r="G291" s="61">
        <f>SUM(G288:G290)</f>
        <v>474.75</v>
      </c>
      <c r="H291" s="24"/>
      <c r="I291" s="71"/>
      <c r="J291" s="77"/>
      <c r="K291" s="9"/>
      <c r="L291" s="9"/>
      <c r="M291" s="9"/>
      <c r="N291" s="9"/>
    </row>
    <row r="292" spans="1:17" ht="14.25">
      <c r="A292" s="24">
        <v>27</v>
      </c>
      <c r="B292" s="25" t="s">
        <v>234</v>
      </c>
      <c r="C292" s="24"/>
      <c r="D292" s="26"/>
      <c r="E292" s="26"/>
      <c r="F292" s="26"/>
      <c r="G292" s="26"/>
      <c r="H292" s="24"/>
      <c r="I292" s="71"/>
      <c r="J292" s="77"/>
      <c r="K292" s="77"/>
      <c r="L292" s="9"/>
      <c r="M292" s="9"/>
      <c r="N292" s="9"/>
    </row>
    <row r="293" spans="1:17">
      <c r="A293" s="24"/>
      <c r="B293" s="27" t="s">
        <v>274</v>
      </c>
      <c r="C293" s="24"/>
      <c r="D293" s="26"/>
      <c r="E293" s="26"/>
      <c r="F293" s="26"/>
      <c r="G293" s="26"/>
      <c r="H293" s="24"/>
      <c r="I293" s="71"/>
      <c r="J293" s="74"/>
      <c r="K293" s="33"/>
      <c r="L293" s="33"/>
      <c r="M293" s="9"/>
      <c r="N293" s="9"/>
    </row>
    <row r="294" spans="1:17">
      <c r="A294" s="24"/>
      <c r="B294" s="27" t="s">
        <v>352</v>
      </c>
      <c r="C294" s="39" t="s">
        <v>611</v>
      </c>
      <c r="D294" s="26" t="s">
        <v>287</v>
      </c>
      <c r="E294" s="26">
        <v>1</v>
      </c>
      <c r="F294" s="26">
        <v>3</v>
      </c>
      <c r="G294" s="26">
        <v>755.46</v>
      </c>
      <c r="H294" s="66">
        <v>43580</v>
      </c>
      <c r="I294" s="71"/>
      <c r="J294" s="74"/>
      <c r="K294" s="33"/>
      <c r="L294" s="33"/>
      <c r="M294" s="9"/>
      <c r="N294" s="9"/>
    </row>
    <row r="295" spans="1:17" ht="12" customHeight="1">
      <c r="A295" s="24"/>
      <c r="B295" s="28" t="s">
        <v>275</v>
      </c>
      <c r="C295" s="24"/>
      <c r="D295" s="26"/>
      <c r="E295" s="26"/>
      <c r="F295" s="26"/>
      <c r="G295" s="61">
        <f>SUM(G294:G294)</f>
        <v>755.46</v>
      </c>
      <c r="H295" s="24"/>
      <c r="I295" s="71"/>
      <c r="J295" s="77"/>
      <c r="K295" s="9"/>
      <c r="L295" s="33"/>
      <c r="M295" s="33"/>
      <c r="N295" s="34"/>
      <c r="O295" s="9"/>
      <c r="P295" s="9"/>
      <c r="Q295" s="9"/>
    </row>
    <row r="296" spans="1:17">
      <c r="A296" s="24"/>
      <c r="B296" s="27" t="s">
        <v>276</v>
      </c>
      <c r="C296" s="24"/>
      <c r="D296" s="26"/>
      <c r="E296" s="26"/>
      <c r="F296" s="26"/>
      <c r="G296" s="26"/>
      <c r="H296" s="24"/>
      <c r="I296" s="71"/>
      <c r="J296" s="77"/>
      <c r="K296" s="9"/>
      <c r="L296" s="9"/>
      <c r="M296" s="9"/>
      <c r="N296" s="9"/>
      <c r="O296" s="9"/>
      <c r="P296" s="9"/>
      <c r="Q296" s="9"/>
    </row>
    <row r="297" spans="1:17">
      <c r="A297" s="24"/>
      <c r="B297" s="29"/>
      <c r="C297" s="29"/>
      <c r="D297" s="26" t="s">
        <v>278</v>
      </c>
      <c r="E297" s="26">
        <v>1289.8</v>
      </c>
      <c r="F297" s="26"/>
      <c r="G297" s="43"/>
      <c r="H297" s="24"/>
      <c r="I297" s="71"/>
      <c r="J297" s="77"/>
      <c r="K297" s="33"/>
      <c r="L297" s="33"/>
      <c r="M297" s="47"/>
      <c r="N297" s="33"/>
      <c r="O297" s="33"/>
      <c r="P297" s="47"/>
      <c r="Q297" s="9"/>
    </row>
    <row r="298" spans="1:17">
      <c r="A298" s="24"/>
      <c r="B298" s="29"/>
      <c r="C298" s="29" t="s">
        <v>197</v>
      </c>
      <c r="D298" s="26"/>
      <c r="E298" s="26"/>
      <c r="F298" s="26"/>
      <c r="G298" s="43">
        <v>0</v>
      </c>
      <c r="H298" s="24"/>
      <c r="I298" s="112" t="s">
        <v>392</v>
      </c>
      <c r="J298" s="120" t="s">
        <v>403</v>
      </c>
      <c r="K298" s="77"/>
      <c r="L298" s="9"/>
      <c r="M298" s="37"/>
      <c r="N298" s="33"/>
      <c r="O298" s="33"/>
      <c r="P298" s="33"/>
      <c r="Q298" s="33"/>
    </row>
    <row r="299" spans="1:17">
      <c r="A299" s="24"/>
      <c r="B299" s="29"/>
      <c r="C299" s="29" t="s">
        <v>280</v>
      </c>
      <c r="D299" s="26" t="s">
        <v>281</v>
      </c>
      <c r="E299" s="69"/>
      <c r="F299" s="69"/>
      <c r="G299" s="94"/>
      <c r="H299" s="75"/>
      <c r="I299" s="71"/>
      <c r="J299" s="71"/>
      <c r="L299" s="9"/>
      <c r="M299" s="37"/>
      <c r="N299" s="33"/>
      <c r="O299" s="33"/>
      <c r="P299" s="33"/>
      <c r="Q299" s="33"/>
    </row>
    <row r="300" spans="1:17">
      <c r="A300" s="24"/>
      <c r="B300" s="29"/>
      <c r="C300" s="29" t="s">
        <v>198</v>
      </c>
      <c r="D300" s="26" t="s">
        <v>281</v>
      </c>
      <c r="E300" s="26"/>
      <c r="F300" s="26"/>
      <c r="G300" s="43"/>
      <c r="H300" s="66"/>
      <c r="I300" s="71"/>
      <c r="J300" s="71"/>
      <c r="L300" s="9"/>
      <c r="M300" s="9"/>
      <c r="N300" s="9"/>
      <c r="O300" s="9"/>
      <c r="P300" s="9"/>
      <c r="Q300" s="9"/>
    </row>
    <row r="301" spans="1:17">
      <c r="A301" s="24"/>
      <c r="B301" s="26"/>
      <c r="C301" s="129" t="s">
        <v>724</v>
      </c>
      <c r="D301" s="26"/>
      <c r="E301" s="26"/>
      <c r="F301" s="26">
        <v>0.5</v>
      </c>
      <c r="G301" s="43">
        <v>474.75</v>
      </c>
      <c r="H301" s="124">
        <v>43556</v>
      </c>
      <c r="I301" s="71"/>
      <c r="J301" s="71"/>
      <c r="L301" s="9"/>
      <c r="M301" s="9"/>
      <c r="N301" s="9"/>
      <c r="O301" s="9"/>
      <c r="P301" s="9"/>
      <c r="Q301" s="9"/>
    </row>
    <row r="302" spans="1:17">
      <c r="A302" s="24"/>
      <c r="B302" s="28" t="s">
        <v>275</v>
      </c>
      <c r="C302" s="24"/>
      <c r="D302" s="26"/>
      <c r="E302" s="26"/>
      <c r="F302" s="26"/>
      <c r="G302" s="61">
        <f>SUM(G297:G301)</f>
        <v>474.75</v>
      </c>
      <c r="H302" s="24"/>
      <c r="I302" s="71"/>
      <c r="J302" s="71"/>
    </row>
    <row r="303" spans="1:17" ht="14.25">
      <c r="A303" s="24">
        <v>28</v>
      </c>
      <c r="B303" s="67" t="s">
        <v>237</v>
      </c>
      <c r="C303" s="24"/>
      <c r="D303" s="26"/>
      <c r="E303" s="26"/>
      <c r="F303" s="26"/>
      <c r="G303" s="26"/>
      <c r="H303" s="24"/>
      <c r="I303" s="71"/>
      <c r="J303" s="71"/>
      <c r="L303" s="9"/>
      <c r="M303" s="9"/>
    </row>
    <row r="304" spans="1:17">
      <c r="A304" s="24"/>
      <c r="B304" s="27" t="s">
        <v>274</v>
      </c>
      <c r="C304" s="24"/>
      <c r="D304" s="26"/>
      <c r="E304" s="26"/>
      <c r="F304" s="26"/>
      <c r="G304" s="26"/>
      <c r="H304" s="24"/>
      <c r="I304" s="71"/>
      <c r="J304" s="71"/>
      <c r="L304" s="33"/>
      <c r="M304" s="34"/>
    </row>
    <row r="305" spans="1:21">
      <c r="A305" s="24"/>
      <c r="B305" s="27"/>
      <c r="C305" s="24"/>
      <c r="D305" s="26"/>
      <c r="E305" s="26"/>
      <c r="F305" s="26"/>
      <c r="G305" s="59"/>
      <c r="H305" s="66"/>
      <c r="I305" s="71"/>
      <c r="J305" s="71"/>
      <c r="L305" s="33"/>
      <c r="M305" s="34"/>
    </row>
    <row r="306" spans="1:21">
      <c r="A306" s="24"/>
      <c r="B306" s="28" t="s">
        <v>275</v>
      </c>
      <c r="C306" s="24"/>
      <c r="D306" s="26"/>
      <c r="E306" s="26"/>
      <c r="F306" s="26"/>
      <c r="G306" s="61">
        <f>SUM(G305:G305)</f>
        <v>0</v>
      </c>
      <c r="H306" s="24"/>
      <c r="I306" s="71"/>
      <c r="J306" s="71"/>
      <c r="L306" s="33"/>
      <c r="M306" s="33"/>
      <c r="N306" s="47"/>
      <c r="O306" s="38"/>
      <c r="P306" s="74"/>
      <c r="Q306" s="81"/>
      <c r="R306" s="76"/>
      <c r="S306" s="9"/>
    </row>
    <row r="307" spans="1:21">
      <c r="A307" s="24"/>
      <c r="B307" s="27" t="s">
        <v>276</v>
      </c>
      <c r="C307" s="24"/>
      <c r="D307" s="26"/>
      <c r="E307" s="26"/>
      <c r="F307" s="26"/>
      <c r="G307" s="26"/>
      <c r="H307" s="24"/>
      <c r="I307" s="71"/>
      <c r="J307" s="71"/>
      <c r="L307" s="37"/>
      <c r="M307" s="33"/>
      <c r="N307" s="33"/>
      <c r="O307" s="33"/>
      <c r="P307" s="34"/>
      <c r="Q307" s="76"/>
    </row>
    <row r="308" spans="1:21">
      <c r="A308" s="24"/>
      <c r="B308" s="29"/>
      <c r="C308" s="29"/>
      <c r="D308" s="26" t="s">
        <v>278</v>
      </c>
      <c r="E308" s="26">
        <v>2487.9</v>
      </c>
      <c r="F308" s="26"/>
      <c r="G308" s="43"/>
      <c r="H308" s="24"/>
      <c r="I308" s="71"/>
      <c r="J308" s="71"/>
      <c r="K308" s="33"/>
      <c r="L308" s="33"/>
      <c r="M308" s="34"/>
      <c r="N308" s="33"/>
      <c r="O308" s="47"/>
      <c r="P308" s="38"/>
      <c r="Q308" s="9"/>
    </row>
    <row r="309" spans="1:21">
      <c r="A309" s="24"/>
      <c r="B309" s="29"/>
      <c r="C309" s="29" t="s">
        <v>197</v>
      </c>
      <c r="D309" s="26"/>
      <c r="E309" s="26"/>
      <c r="F309" s="26"/>
      <c r="G309" s="43">
        <f>E308*1.65</f>
        <v>4105.0349999999999</v>
      </c>
      <c r="H309" s="24"/>
      <c r="I309" s="112" t="s">
        <v>394</v>
      </c>
      <c r="J309" s="71"/>
      <c r="K309" s="9"/>
      <c r="L309" s="9"/>
      <c r="M309" s="9"/>
      <c r="N309" s="9"/>
      <c r="O309" s="9"/>
      <c r="P309" s="9"/>
      <c r="Q309" s="9"/>
    </row>
    <row r="310" spans="1:21">
      <c r="A310" s="24"/>
      <c r="B310" s="29"/>
      <c r="C310" s="29" t="s">
        <v>280</v>
      </c>
      <c r="D310" s="26" t="s">
        <v>281</v>
      </c>
      <c r="E310" s="69"/>
      <c r="F310" s="69"/>
      <c r="G310" s="94"/>
      <c r="H310" s="75"/>
      <c r="I310" s="71"/>
      <c r="J310" s="71"/>
      <c r="K310" s="9"/>
      <c r="L310" s="9"/>
      <c r="M310" s="65"/>
      <c r="N310" s="65"/>
      <c r="O310" s="65"/>
      <c r="P310" s="9"/>
      <c r="Q310" s="9"/>
    </row>
    <row r="311" spans="1:21">
      <c r="A311" s="24"/>
      <c r="B311" s="29"/>
      <c r="C311" s="29" t="s">
        <v>198</v>
      </c>
      <c r="D311" s="26" t="s">
        <v>281</v>
      </c>
      <c r="E311" s="26"/>
      <c r="F311" s="26"/>
      <c r="G311" s="43"/>
      <c r="H311" s="66"/>
      <c r="I311" s="71"/>
      <c r="J311" s="71"/>
      <c r="P311" s="37"/>
      <c r="Q311" s="33"/>
      <c r="R311" s="33"/>
      <c r="S311" s="33"/>
      <c r="T311" s="34"/>
      <c r="U311" s="38"/>
    </row>
    <row r="312" spans="1:21">
      <c r="A312" s="24"/>
      <c r="B312" s="29"/>
      <c r="C312" s="129" t="s">
        <v>724</v>
      </c>
      <c r="D312" s="26"/>
      <c r="E312" s="26"/>
      <c r="F312" s="26">
        <v>0.5</v>
      </c>
      <c r="G312" s="43">
        <v>474.75</v>
      </c>
      <c r="H312" s="124">
        <v>43556</v>
      </c>
      <c r="I312" s="71"/>
      <c r="J312" s="71"/>
      <c r="P312" s="37"/>
      <c r="Q312" s="33"/>
      <c r="R312" s="33"/>
      <c r="S312" s="33"/>
      <c r="T312" s="34"/>
      <c r="U312" s="38"/>
    </row>
    <row r="313" spans="1:21">
      <c r="A313" s="24"/>
      <c r="B313" s="28" t="s">
        <v>275</v>
      </c>
      <c r="C313" s="24"/>
      <c r="D313" s="26"/>
      <c r="E313" s="26"/>
      <c r="F313" s="26"/>
      <c r="G313" s="61">
        <f>SUM(G308:G312)</f>
        <v>4579.7849999999999</v>
      </c>
      <c r="H313" s="24"/>
      <c r="I313" s="71"/>
      <c r="J313" s="71"/>
    </row>
    <row r="314" spans="1:21" ht="14.25">
      <c r="A314" s="24">
        <v>29</v>
      </c>
      <c r="B314" s="25" t="s">
        <v>239</v>
      </c>
      <c r="C314" s="30" t="s">
        <v>284</v>
      </c>
      <c r="D314" s="26"/>
      <c r="E314" s="26"/>
      <c r="F314" s="26"/>
      <c r="G314" s="26"/>
      <c r="H314" s="24"/>
      <c r="I314" s="71"/>
      <c r="J314" s="71"/>
    </row>
    <row r="315" spans="1:21">
      <c r="A315" s="24"/>
      <c r="B315" s="27" t="s">
        <v>274</v>
      </c>
      <c r="C315" s="24"/>
      <c r="D315" s="26"/>
      <c r="E315" s="26"/>
      <c r="F315" s="26"/>
      <c r="G315" s="26"/>
      <c r="H315" s="24"/>
      <c r="I315" s="71"/>
      <c r="J315" s="71"/>
    </row>
    <row r="316" spans="1:21">
      <c r="A316" s="24"/>
      <c r="B316" s="27" t="s">
        <v>632</v>
      </c>
      <c r="C316" s="24" t="s">
        <v>789</v>
      </c>
      <c r="D316" s="26" t="s">
        <v>126</v>
      </c>
      <c r="E316" s="26">
        <v>1.2</v>
      </c>
      <c r="F316" s="26">
        <v>6.6</v>
      </c>
      <c r="G316" s="26">
        <v>1471.16</v>
      </c>
      <c r="H316" s="66" t="s">
        <v>601</v>
      </c>
      <c r="I316" s="71"/>
      <c r="J316" s="71"/>
    </row>
    <row r="317" spans="1:21">
      <c r="A317" s="24"/>
      <c r="B317" s="27"/>
      <c r="C317" s="24" t="s">
        <v>826</v>
      </c>
      <c r="D317" s="26" t="s">
        <v>278</v>
      </c>
      <c r="E317" s="26">
        <v>1.9</v>
      </c>
      <c r="F317" s="26">
        <v>2.2999999999999998</v>
      </c>
      <c r="G317" s="26">
        <v>1533.99</v>
      </c>
      <c r="H317" s="66">
        <v>43577</v>
      </c>
      <c r="I317" s="71"/>
      <c r="J317" s="71"/>
    </row>
    <row r="318" spans="1:21">
      <c r="A318" s="24"/>
      <c r="B318" s="27"/>
      <c r="C318" s="24" t="s">
        <v>405</v>
      </c>
      <c r="D318" s="26" t="s">
        <v>281</v>
      </c>
      <c r="E318" s="26">
        <v>5</v>
      </c>
      <c r="F318" s="26"/>
      <c r="G318" s="26">
        <v>7428.5</v>
      </c>
      <c r="H318" s="66" t="s">
        <v>601</v>
      </c>
      <c r="I318" s="71"/>
      <c r="J318" s="71"/>
    </row>
    <row r="319" spans="1:21">
      <c r="A319" s="24"/>
      <c r="B319" s="28" t="s">
        <v>275</v>
      </c>
      <c r="C319" s="24"/>
      <c r="D319" s="26"/>
      <c r="E319" s="26"/>
      <c r="F319" s="26"/>
      <c r="G319" s="61">
        <f>SUM(G316:G318)</f>
        <v>10433.65</v>
      </c>
      <c r="H319" s="24"/>
      <c r="I319" s="71"/>
      <c r="J319" s="71"/>
    </row>
    <row r="320" spans="1:21">
      <c r="A320" s="24"/>
      <c r="B320" s="27" t="s">
        <v>276</v>
      </c>
      <c r="C320" s="24"/>
      <c r="D320" s="26"/>
      <c r="E320" s="26"/>
      <c r="F320" s="26"/>
      <c r="G320" s="26"/>
      <c r="H320" s="24"/>
      <c r="I320" s="71"/>
      <c r="J320" s="71"/>
      <c r="K320" s="9"/>
      <c r="L320" s="9"/>
      <c r="M320" s="9"/>
      <c r="N320" s="9"/>
      <c r="O320" s="9"/>
      <c r="P320" s="9"/>
      <c r="Q320" s="9"/>
    </row>
    <row r="321" spans="1:18">
      <c r="A321" s="24"/>
      <c r="B321" s="29"/>
      <c r="C321" s="29"/>
      <c r="D321" s="26" t="s">
        <v>278</v>
      </c>
      <c r="E321" s="26">
        <v>520</v>
      </c>
      <c r="F321" s="26"/>
      <c r="G321" s="43"/>
      <c r="H321" s="24"/>
      <c r="I321" s="112" t="s">
        <v>392</v>
      </c>
      <c r="J321" s="120" t="s">
        <v>403</v>
      </c>
      <c r="K321" s="33"/>
      <c r="L321" s="33"/>
      <c r="M321" s="33"/>
      <c r="N321" s="9"/>
      <c r="O321" s="33"/>
      <c r="P321" s="33"/>
      <c r="Q321" s="33"/>
    </row>
    <row r="322" spans="1:18">
      <c r="A322" s="24"/>
      <c r="B322" s="29"/>
      <c r="C322" s="129" t="s">
        <v>724</v>
      </c>
      <c r="D322" s="26"/>
      <c r="E322" s="26"/>
      <c r="F322" s="26">
        <v>0.5</v>
      </c>
      <c r="G322" s="43">
        <v>474.75</v>
      </c>
      <c r="H322" s="124">
        <v>43556</v>
      </c>
      <c r="I322" s="71"/>
      <c r="J322" s="71"/>
      <c r="K322" s="33"/>
      <c r="L322" s="33"/>
      <c r="M322" s="33"/>
      <c r="N322" s="9"/>
      <c r="O322" s="33"/>
      <c r="P322" s="33"/>
      <c r="Q322" s="33"/>
    </row>
    <row r="323" spans="1:18">
      <c r="A323" s="24"/>
      <c r="B323" s="28" t="s">
        <v>275</v>
      </c>
      <c r="C323" s="24"/>
      <c r="D323" s="26"/>
      <c r="E323" s="26"/>
      <c r="F323" s="26"/>
      <c r="G323" s="61">
        <f>SUM(G321:G322)</f>
        <v>474.75</v>
      </c>
      <c r="H323" s="24"/>
      <c r="I323" s="71"/>
      <c r="J323" s="71"/>
      <c r="K323" s="9"/>
      <c r="L323" s="9"/>
      <c r="M323" s="9"/>
      <c r="N323" s="9"/>
      <c r="O323" s="9"/>
      <c r="P323" s="9"/>
      <c r="Q323" s="9"/>
    </row>
    <row r="324" spans="1:18" ht="14.25">
      <c r="A324" s="24">
        <v>30</v>
      </c>
      <c r="B324" s="67" t="s">
        <v>68</v>
      </c>
      <c r="C324" s="24"/>
      <c r="D324" s="26"/>
      <c r="E324" s="26"/>
      <c r="F324" s="26"/>
      <c r="G324" s="26"/>
      <c r="H324" s="24"/>
      <c r="I324" s="71"/>
      <c r="J324" s="71"/>
      <c r="K324" s="9"/>
      <c r="L324" s="9"/>
      <c r="M324" s="9"/>
      <c r="Q324" s="9"/>
    </row>
    <row r="325" spans="1:18">
      <c r="A325" s="24"/>
      <c r="B325" s="27" t="s">
        <v>274</v>
      </c>
      <c r="C325" s="24"/>
      <c r="D325" s="26"/>
      <c r="E325" s="26"/>
      <c r="F325" s="26"/>
      <c r="G325" s="26"/>
      <c r="H325" s="24"/>
      <c r="I325" s="71"/>
      <c r="J325" s="77"/>
      <c r="K325" s="9"/>
      <c r="L325" s="9"/>
      <c r="M325" s="9"/>
      <c r="Q325" s="9"/>
      <c r="R325" s="9"/>
    </row>
    <row r="326" spans="1:18">
      <c r="A326" s="24"/>
      <c r="B326" s="27"/>
      <c r="C326" s="24"/>
      <c r="D326" s="26"/>
      <c r="E326" s="26"/>
      <c r="F326" s="26"/>
      <c r="G326" s="26"/>
      <c r="H326" s="36"/>
      <c r="I326" s="71"/>
      <c r="J326" s="77"/>
      <c r="K326" s="9"/>
      <c r="L326" s="9"/>
      <c r="M326" s="9"/>
      <c r="Q326" s="9"/>
      <c r="R326" s="9"/>
    </row>
    <row r="327" spans="1:18">
      <c r="A327" s="24"/>
      <c r="B327" s="28" t="s">
        <v>275</v>
      </c>
      <c r="C327" s="24"/>
      <c r="D327" s="26"/>
      <c r="E327" s="26"/>
      <c r="F327" s="26"/>
      <c r="G327" s="61">
        <f>SUM(G326:G326)</f>
        <v>0</v>
      </c>
      <c r="H327" s="24"/>
      <c r="I327" s="71"/>
      <c r="J327" s="77"/>
      <c r="K327" s="9"/>
      <c r="L327" s="9"/>
    </row>
    <row r="328" spans="1:18">
      <c r="A328" s="24"/>
      <c r="B328" s="27" t="s">
        <v>276</v>
      </c>
      <c r="C328" s="29"/>
      <c r="D328" s="26" t="s">
        <v>278</v>
      </c>
      <c r="E328" s="26">
        <v>6179.6</v>
      </c>
      <c r="F328" s="26"/>
      <c r="G328" s="59"/>
      <c r="H328" s="24"/>
      <c r="I328" s="71"/>
      <c r="J328" s="77"/>
      <c r="K328" s="9"/>
      <c r="L328" s="9"/>
      <c r="Q328" s="9" t="s">
        <v>125</v>
      </c>
    </row>
    <row r="329" spans="1:18">
      <c r="A329" s="24"/>
      <c r="B329" s="29"/>
      <c r="C329" s="29" t="s">
        <v>197</v>
      </c>
      <c r="D329" s="26"/>
      <c r="E329" s="26"/>
      <c r="F329" s="26"/>
      <c r="G329" s="43">
        <f>E328*1.65</f>
        <v>10196.34</v>
      </c>
      <c r="H329" s="24"/>
      <c r="I329" s="112" t="s">
        <v>394</v>
      </c>
      <c r="J329" s="77"/>
      <c r="K329" s="37"/>
      <c r="L329" s="33"/>
      <c r="Q329" s="9"/>
    </row>
    <row r="330" spans="1:18">
      <c r="A330" s="24"/>
      <c r="B330" s="29"/>
      <c r="C330" s="29" t="s">
        <v>280</v>
      </c>
      <c r="D330" s="26" t="s">
        <v>281</v>
      </c>
      <c r="E330" s="69"/>
      <c r="F330" s="69"/>
      <c r="G330" s="94"/>
      <c r="H330" s="75"/>
      <c r="I330" s="71"/>
      <c r="J330" s="74"/>
      <c r="K330" s="74"/>
      <c r="L330" s="33"/>
      <c r="O330" s="47"/>
      <c r="P330" s="47"/>
      <c r="Q330" s="9" t="s">
        <v>393</v>
      </c>
    </row>
    <row r="331" spans="1:18">
      <c r="A331" s="24"/>
      <c r="B331" s="29"/>
      <c r="C331" s="29" t="s">
        <v>198</v>
      </c>
      <c r="D331" s="26" t="s">
        <v>281</v>
      </c>
      <c r="E331" s="26"/>
      <c r="F331" s="26"/>
      <c r="G331" s="43"/>
      <c r="H331" s="66"/>
      <c r="I331" s="71"/>
      <c r="J331" s="74"/>
      <c r="O331" s="33"/>
      <c r="P331" s="47"/>
      <c r="Q331" s="9"/>
    </row>
    <row r="332" spans="1:18">
      <c r="A332" s="24"/>
      <c r="B332" s="26" t="s">
        <v>756</v>
      </c>
      <c r="C332" s="129" t="s">
        <v>604</v>
      </c>
      <c r="D332" s="26" t="s">
        <v>422</v>
      </c>
      <c r="E332" s="26">
        <v>0.8</v>
      </c>
      <c r="F332" s="26">
        <v>19</v>
      </c>
      <c r="G332" s="26">
        <v>7908.72</v>
      </c>
      <c r="H332" s="32">
        <v>43558</v>
      </c>
      <c r="I332" s="71"/>
      <c r="J332" s="74"/>
      <c r="O332" s="33"/>
      <c r="P332" s="47"/>
      <c r="Q332" s="9"/>
    </row>
    <row r="333" spans="1:18">
      <c r="A333" s="24"/>
      <c r="B333" s="26" t="s">
        <v>740</v>
      </c>
      <c r="C333" s="129" t="s">
        <v>423</v>
      </c>
      <c r="D333" s="26" t="s">
        <v>287</v>
      </c>
      <c r="E333" s="26">
        <v>2</v>
      </c>
      <c r="F333" s="26">
        <v>1</v>
      </c>
      <c r="G333" s="43">
        <v>1601.26</v>
      </c>
      <c r="H333" s="32">
        <v>43560</v>
      </c>
      <c r="I333" s="71"/>
      <c r="J333" s="74"/>
      <c r="O333" s="33"/>
      <c r="P333" s="47"/>
      <c r="Q333" s="9"/>
    </row>
    <row r="334" spans="1:18">
      <c r="A334" s="24"/>
      <c r="B334" s="29"/>
      <c r="C334" s="129" t="s">
        <v>724</v>
      </c>
      <c r="D334" s="26"/>
      <c r="E334" s="26"/>
      <c r="F334" s="26">
        <v>0.5</v>
      </c>
      <c r="G334" s="43">
        <v>474.75</v>
      </c>
      <c r="H334" s="124">
        <v>43556</v>
      </c>
      <c r="I334" s="71"/>
      <c r="J334" s="74"/>
      <c r="O334" s="33"/>
      <c r="P334" s="47"/>
      <c r="Q334" s="9"/>
    </row>
    <row r="335" spans="1:18">
      <c r="A335" s="24"/>
      <c r="B335" s="28" t="s">
        <v>275</v>
      </c>
      <c r="C335" s="24"/>
      <c r="D335" s="26"/>
      <c r="E335" s="26"/>
      <c r="F335" s="26"/>
      <c r="G335" s="61">
        <f>SUM(G329:G334)</f>
        <v>20181.07</v>
      </c>
      <c r="H335" s="24"/>
      <c r="I335" s="71"/>
      <c r="J335" s="77"/>
      <c r="O335" s="9"/>
    </row>
    <row r="336" spans="1:18" ht="14.25">
      <c r="A336" s="24">
        <v>31</v>
      </c>
      <c r="B336" s="67" t="s">
        <v>69</v>
      </c>
      <c r="C336" s="24"/>
      <c r="D336" s="26"/>
      <c r="E336" s="26"/>
      <c r="F336" s="26"/>
      <c r="G336" s="26"/>
      <c r="H336" s="24"/>
      <c r="I336" s="71"/>
      <c r="J336" s="71"/>
    </row>
    <row r="337" spans="1:10">
      <c r="A337" s="24"/>
      <c r="B337" s="27" t="s">
        <v>274</v>
      </c>
      <c r="C337" s="24"/>
      <c r="D337" s="26"/>
      <c r="E337" s="26"/>
      <c r="F337" s="26"/>
      <c r="G337" s="26"/>
      <c r="H337" s="24"/>
      <c r="I337" s="71"/>
      <c r="J337" s="71"/>
    </row>
    <row r="338" spans="1:10">
      <c r="A338" s="24"/>
      <c r="B338" s="27"/>
      <c r="C338" s="24"/>
      <c r="D338" s="26"/>
      <c r="E338" s="26"/>
      <c r="F338" s="26"/>
      <c r="G338" s="26"/>
      <c r="H338" s="32"/>
      <c r="I338" s="71"/>
      <c r="J338" s="71"/>
    </row>
    <row r="339" spans="1:10">
      <c r="A339" s="24"/>
      <c r="B339" s="28" t="s">
        <v>275</v>
      </c>
      <c r="C339" s="24"/>
      <c r="D339" s="26"/>
      <c r="E339" s="26"/>
      <c r="F339" s="26"/>
      <c r="G339" s="61">
        <f>SUM(G338:G338)</f>
        <v>0</v>
      </c>
      <c r="H339" s="24"/>
      <c r="I339" s="71"/>
      <c r="J339" s="71"/>
    </row>
    <row r="340" spans="1:10">
      <c r="A340" s="24"/>
      <c r="B340" s="27" t="s">
        <v>276</v>
      </c>
      <c r="C340" s="29"/>
      <c r="D340" s="26" t="s">
        <v>278</v>
      </c>
      <c r="E340" s="26">
        <v>657.6</v>
      </c>
      <c r="F340" s="26"/>
      <c r="G340" s="59"/>
      <c r="H340" s="24"/>
      <c r="I340" s="71"/>
      <c r="J340" s="71"/>
    </row>
    <row r="341" spans="1:10">
      <c r="A341" s="24"/>
      <c r="B341" s="29"/>
      <c r="C341" s="29" t="s">
        <v>370</v>
      </c>
      <c r="D341" s="26"/>
      <c r="E341" s="26"/>
      <c r="F341" s="26"/>
      <c r="G341" s="43"/>
      <c r="H341" s="24"/>
      <c r="I341" s="112" t="s">
        <v>392</v>
      </c>
      <c r="J341" s="120" t="s">
        <v>403</v>
      </c>
    </row>
    <row r="342" spans="1:10">
      <c r="A342" s="24"/>
      <c r="B342" s="29"/>
      <c r="C342" s="29" t="s">
        <v>347</v>
      </c>
      <c r="D342" s="26"/>
      <c r="E342" s="26"/>
      <c r="F342" s="26"/>
      <c r="G342" s="43"/>
      <c r="H342" s="24"/>
      <c r="I342" s="71"/>
      <c r="J342" s="71"/>
    </row>
    <row r="343" spans="1:10">
      <c r="A343" s="24"/>
      <c r="B343" s="29"/>
      <c r="C343" s="29" t="s">
        <v>360</v>
      </c>
      <c r="D343" s="26"/>
      <c r="E343" s="26"/>
      <c r="F343" s="26"/>
      <c r="G343" s="43"/>
      <c r="H343" s="24"/>
      <c r="I343" s="71"/>
      <c r="J343" s="71"/>
    </row>
    <row r="344" spans="1:10">
      <c r="A344" s="24"/>
      <c r="B344" s="29"/>
      <c r="C344" s="29" t="s">
        <v>282</v>
      </c>
      <c r="D344" s="26"/>
      <c r="E344" s="26"/>
      <c r="F344" s="26"/>
      <c r="G344" s="43"/>
      <c r="H344" s="24"/>
      <c r="I344" s="71"/>
      <c r="J344" s="71"/>
    </row>
    <row r="345" spans="1:10">
      <c r="A345" s="24"/>
      <c r="B345" s="29"/>
      <c r="C345" s="129" t="s">
        <v>724</v>
      </c>
      <c r="D345" s="26"/>
      <c r="E345" s="26"/>
      <c r="F345" s="26">
        <v>0.5</v>
      </c>
      <c r="G345" s="43">
        <v>474.75</v>
      </c>
      <c r="H345" s="124">
        <v>43556</v>
      </c>
      <c r="I345" s="71"/>
      <c r="J345" s="71"/>
    </row>
    <row r="346" spans="1:10">
      <c r="A346" s="24"/>
      <c r="B346" s="28" t="s">
        <v>275</v>
      </c>
      <c r="C346" s="24"/>
      <c r="D346" s="26"/>
      <c r="E346" s="26"/>
      <c r="F346" s="26"/>
      <c r="G346" s="61">
        <f>SUM(G340:G345)</f>
        <v>474.75</v>
      </c>
      <c r="H346" s="24"/>
      <c r="I346" s="71"/>
      <c r="J346" s="71"/>
    </row>
    <row r="347" spans="1:10" ht="14.25">
      <c r="A347" s="24">
        <v>32</v>
      </c>
      <c r="B347" s="25" t="s">
        <v>70</v>
      </c>
      <c r="C347" s="30" t="s">
        <v>284</v>
      </c>
      <c r="D347" s="26"/>
      <c r="E347" s="26"/>
      <c r="F347" s="26"/>
      <c r="G347" s="26"/>
      <c r="H347" s="24"/>
      <c r="I347" s="71"/>
      <c r="J347" s="71"/>
    </row>
    <row r="348" spans="1:10">
      <c r="A348" s="24"/>
      <c r="B348" s="27" t="s">
        <v>274</v>
      </c>
      <c r="C348" s="24"/>
      <c r="D348" s="26"/>
      <c r="E348" s="26"/>
      <c r="F348" s="26"/>
      <c r="G348" s="26"/>
      <c r="H348" s="24"/>
      <c r="I348" s="71"/>
      <c r="J348" s="71"/>
    </row>
    <row r="349" spans="1:10">
      <c r="A349" s="24"/>
      <c r="B349" s="27"/>
      <c r="C349" s="24"/>
      <c r="D349" s="26"/>
      <c r="E349" s="26"/>
      <c r="F349" s="26"/>
      <c r="G349" s="26"/>
      <c r="H349" s="32"/>
      <c r="I349" s="71"/>
      <c r="J349" s="71"/>
    </row>
    <row r="350" spans="1:10">
      <c r="A350" s="24"/>
      <c r="B350" s="28" t="s">
        <v>275</v>
      </c>
      <c r="C350" s="24"/>
      <c r="D350" s="26"/>
      <c r="E350" s="26"/>
      <c r="F350" s="26"/>
      <c r="G350" s="61">
        <f>SUM(G349:G349)</f>
        <v>0</v>
      </c>
      <c r="H350" s="24"/>
      <c r="I350" s="71"/>
      <c r="J350" s="71"/>
    </row>
    <row r="351" spans="1:10">
      <c r="A351" s="24"/>
      <c r="B351" s="27" t="s">
        <v>276</v>
      </c>
      <c r="C351" s="29"/>
      <c r="D351" s="26" t="s">
        <v>278</v>
      </c>
      <c r="E351" s="26">
        <v>521.5</v>
      </c>
      <c r="F351" s="26"/>
      <c r="G351" s="59"/>
      <c r="H351" s="24"/>
      <c r="I351" s="71"/>
      <c r="J351" s="71"/>
    </row>
    <row r="352" spans="1:10">
      <c r="A352" s="24"/>
      <c r="B352" s="29"/>
      <c r="C352" s="29" t="s">
        <v>280</v>
      </c>
      <c r="D352" s="26" t="s">
        <v>281</v>
      </c>
      <c r="E352" s="26"/>
      <c r="F352" s="26"/>
      <c r="G352" s="43"/>
      <c r="H352" s="66"/>
      <c r="I352" s="71"/>
      <c r="J352" s="71"/>
    </row>
    <row r="353" spans="1:17">
      <c r="A353" s="24"/>
      <c r="B353" s="29"/>
      <c r="C353" s="129" t="s">
        <v>724</v>
      </c>
      <c r="D353" s="26"/>
      <c r="E353" s="26"/>
      <c r="F353" s="26">
        <v>0.5</v>
      </c>
      <c r="G353" s="43">
        <v>474.75</v>
      </c>
      <c r="H353" s="124">
        <v>43556</v>
      </c>
      <c r="I353" s="71"/>
      <c r="J353" s="71"/>
    </row>
    <row r="354" spans="1:17">
      <c r="A354" s="24"/>
      <c r="B354" s="28" t="s">
        <v>275</v>
      </c>
      <c r="C354" s="24"/>
      <c r="D354" s="26"/>
      <c r="E354" s="26"/>
      <c r="F354" s="26"/>
      <c r="G354" s="61">
        <f>SUM(G351:G353)</f>
        <v>474.75</v>
      </c>
      <c r="H354" s="24"/>
      <c r="I354" s="71"/>
      <c r="J354" s="71"/>
      <c r="K354" s="33"/>
      <c r="L354" s="33"/>
      <c r="M354" s="34"/>
    </row>
    <row r="355" spans="1:17" ht="14.25">
      <c r="A355" s="24">
        <v>33</v>
      </c>
      <c r="B355" s="25" t="s">
        <v>71</v>
      </c>
      <c r="C355" s="30" t="s">
        <v>284</v>
      </c>
      <c r="D355" s="26"/>
      <c r="E355" s="26"/>
      <c r="F355" s="26"/>
      <c r="G355" s="26"/>
      <c r="H355" s="24"/>
      <c r="I355" s="71"/>
      <c r="J355" s="71"/>
      <c r="K355" s="9"/>
      <c r="L355" s="9"/>
      <c r="M355" s="9"/>
      <c r="N355" s="9"/>
      <c r="O355" s="9"/>
      <c r="P355" s="9"/>
      <c r="Q355" s="9"/>
    </row>
    <row r="356" spans="1:17">
      <c r="A356" s="24"/>
      <c r="B356" s="27" t="s">
        <v>274</v>
      </c>
      <c r="C356" s="24"/>
      <c r="D356" s="26"/>
      <c r="E356" s="26"/>
      <c r="F356" s="26"/>
      <c r="G356" s="26"/>
      <c r="H356" s="24"/>
      <c r="I356" s="71"/>
      <c r="J356" s="71"/>
      <c r="K356" s="9"/>
      <c r="L356" s="9"/>
      <c r="M356" s="9"/>
      <c r="N356" s="9"/>
      <c r="O356" s="9"/>
      <c r="P356" s="9"/>
      <c r="Q356" s="9"/>
    </row>
    <row r="357" spans="1:17">
      <c r="A357" s="24"/>
      <c r="B357" s="27"/>
      <c r="C357" s="29"/>
      <c r="D357" s="26"/>
      <c r="E357" s="26"/>
      <c r="F357" s="26"/>
      <c r="G357" s="26"/>
      <c r="H357" s="32"/>
      <c r="I357" s="71"/>
      <c r="J357" s="71"/>
      <c r="K357" s="9"/>
      <c r="L357" s="9"/>
      <c r="M357" s="9"/>
      <c r="N357" s="9"/>
      <c r="O357" s="9"/>
      <c r="P357" s="9"/>
      <c r="Q357" s="9"/>
    </row>
    <row r="358" spans="1:17">
      <c r="A358" s="24"/>
      <c r="B358" s="28" t="s">
        <v>275</v>
      </c>
      <c r="C358" s="24"/>
      <c r="D358" s="26"/>
      <c r="E358" s="26"/>
      <c r="F358" s="26"/>
      <c r="G358" s="61">
        <f>SUM(G357:G357)</f>
        <v>0</v>
      </c>
      <c r="H358" s="24"/>
      <c r="I358" s="71"/>
      <c r="J358" s="71"/>
      <c r="K358" s="9"/>
      <c r="L358" s="9"/>
      <c r="M358" s="9"/>
      <c r="N358" s="9"/>
      <c r="O358" s="9"/>
      <c r="P358" s="9"/>
      <c r="Q358" s="9"/>
    </row>
    <row r="359" spans="1:17">
      <c r="A359" s="24"/>
      <c r="B359" s="27" t="s">
        <v>276</v>
      </c>
      <c r="C359" s="29"/>
      <c r="D359" s="26" t="s">
        <v>278</v>
      </c>
      <c r="E359" s="26">
        <v>502.3</v>
      </c>
      <c r="F359" s="26"/>
      <c r="G359" s="59"/>
      <c r="H359" s="24"/>
      <c r="I359" s="71"/>
      <c r="J359" s="71"/>
      <c r="K359" s="9"/>
      <c r="L359" s="9"/>
      <c r="M359" s="9"/>
      <c r="N359" s="9"/>
      <c r="O359" s="9"/>
      <c r="P359" s="9"/>
      <c r="Q359" s="9"/>
    </row>
    <row r="360" spans="1:17">
      <c r="A360" s="24"/>
      <c r="B360" s="29"/>
      <c r="C360" s="29" t="s">
        <v>280</v>
      </c>
      <c r="D360" s="26" t="s">
        <v>281</v>
      </c>
      <c r="E360" s="26"/>
      <c r="F360" s="26"/>
      <c r="G360" s="43"/>
      <c r="H360" s="66"/>
      <c r="I360" s="71"/>
      <c r="J360" s="71"/>
      <c r="L360" s="9"/>
      <c r="M360" s="33"/>
      <c r="N360" s="33"/>
      <c r="O360" s="33"/>
      <c r="P360" s="34"/>
      <c r="Q360" s="76"/>
    </row>
    <row r="361" spans="1:17">
      <c r="A361" s="24"/>
      <c r="B361" s="29"/>
      <c r="C361" s="129" t="s">
        <v>724</v>
      </c>
      <c r="D361" s="26"/>
      <c r="E361" s="26"/>
      <c r="F361" s="26">
        <v>0.5</v>
      </c>
      <c r="G361" s="43">
        <v>474.75</v>
      </c>
      <c r="H361" s="124">
        <v>43556</v>
      </c>
      <c r="I361" s="71"/>
      <c r="J361" s="71"/>
      <c r="L361" s="9"/>
      <c r="M361" s="33"/>
      <c r="N361" s="33"/>
      <c r="O361" s="33"/>
      <c r="P361" s="34"/>
      <c r="Q361" s="76"/>
    </row>
    <row r="362" spans="1:17">
      <c r="A362" s="24"/>
      <c r="B362" s="28" t="s">
        <v>275</v>
      </c>
      <c r="C362" s="24"/>
      <c r="D362" s="26"/>
      <c r="E362" s="26"/>
      <c r="F362" s="26"/>
      <c r="G362" s="61">
        <f>SUM(G359:G361)</f>
        <v>474.75</v>
      </c>
      <c r="H362" s="24"/>
      <c r="I362" s="71"/>
      <c r="J362" s="71"/>
      <c r="L362" s="9"/>
      <c r="M362" s="9"/>
      <c r="N362" s="9"/>
      <c r="O362" s="9"/>
      <c r="P362" s="9"/>
      <c r="Q362" s="9"/>
    </row>
    <row r="363" spans="1:17" ht="14.25">
      <c r="A363" s="24">
        <v>34</v>
      </c>
      <c r="B363" s="25" t="s">
        <v>72</v>
      </c>
      <c r="C363" s="24"/>
      <c r="D363" s="26"/>
      <c r="E363" s="26"/>
      <c r="F363" s="26"/>
      <c r="G363" s="26"/>
      <c r="H363" s="24"/>
      <c r="I363" s="71"/>
      <c r="J363" s="71"/>
      <c r="K363" s="9"/>
      <c r="L363" s="37"/>
      <c r="M363" s="33"/>
      <c r="N363" s="33"/>
      <c r="O363" s="33"/>
      <c r="P363" s="33"/>
      <c r="Q363" s="76"/>
    </row>
    <row r="364" spans="1:17">
      <c r="A364" s="24"/>
      <c r="B364" s="27" t="s">
        <v>274</v>
      </c>
      <c r="C364" s="24"/>
      <c r="D364" s="26"/>
      <c r="E364" s="26"/>
      <c r="F364" s="26"/>
      <c r="G364" s="26"/>
      <c r="H364" s="24"/>
      <c r="I364" s="71"/>
      <c r="J364" s="71"/>
      <c r="K364" s="9"/>
      <c r="L364" s="37"/>
      <c r="M364" s="33"/>
      <c r="N364" s="33"/>
      <c r="O364" s="33"/>
      <c r="P364" s="34"/>
      <c r="Q364" s="76"/>
    </row>
    <row r="365" spans="1:17">
      <c r="A365" s="24"/>
      <c r="B365" s="27" t="s">
        <v>408</v>
      </c>
      <c r="C365" s="24" t="s">
        <v>806</v>
      </c>
      <c r="D365" s="26" t="s">
        <v>278</v>
      </c>
      <c r="E365" s="26">
        <v>1.4</v>
      </c>
      <c r="F365" s="26">
        <v>14.2</v>
      </c>
      <c r="G365" s="59">
        <v>4999.99</v>
      </c>
      <c r="H365" s="66" t="s">
        <v>807</v>
      </c>
      <c r="I365" s="71"/>
      <c r="J365" s="71"/>
      <c r="K365" s="9"/>
      <c r="L365" s="37"/>
      <c r="M365" s="33"/>
      <c r="N365" s="33"/>
      <c r="O365" s="33"/>
      <c r="P365" s="34"/>
      <c r="Q365" s="76"/>
    </row>
    <row r="366" spans="1:17">
      <c r="A366" s="24"/>
      <c r="B366" s="28" t="s">
        <v>275</v>
      </c>
      <c r="C366" s="24"/>
      <c r="D366" s="26"/>
      <c r="E366" s="26"/>
      <c r="F366" s="26"/>
      <c r="G366" s="61">
        <f>SUM(G365:G365)</f>
        <v>4999.99</v>
      </c>
      <c r="H366" s="24"/>
      <c r="I366" s="71"/>
      <c r="J366" s="71"/>
      <c r="L366" s="37"/>
      <c r="M366" s="33"/>
      <c r="N366" s="33"/>
      <c r="O366" s="33"/>
      <c r="P366" s="34"/>
      <c r="Q366" s="76"/>
    </row>
    <row r="367" spans="1:17">
      <c r="A367" s="24"/>
      <c r="B367" s="27" t="s">
        <v>276</v>
      </c>
      <c r="C367" s="29"/>
      <c r="D367" s="26" t="s">
        <v>278</v>
      </c>
      <c r="E367" s="26">
        <v>3648.8</v>
      </c>
      <c r="F367" s="26"/>
      <c r="G367" s="59"/>
      <c r="H367" s="24"/>
      <c r="I367" s="71"/>
      <c r="J367" s="71"/>
      <c r="K367" s="9"/>
      <c r="L367" s="33"/>
      <c r="M367" s="33"/>
      <c r="N367" s="33"/>
      <c r="O367" s="47"/>
      <c r="P367" s="38"/>
      <c r="Q367" s="9"/>
    </row>
    <row r="368" spans="1:17">
      <c r="A368" s="24"/>
      <c r="B368" s="29"/>
      <c r="C368" s="29" t="s">
        <v>197</v>
      </c>
      <c r="D368" s="26"/>
      <c r="E368" s="26"/>
      <c r="F368" s="26"/>
      <c r="G368" s="59">
        <f>E367*1.51</f>
        <v>5509.6880000000001</v>
      </c>
      <c r="H368" s="24"/>
      <c r="I368" s="71"/>
      <c r="J368" s="71"/>
      <c r="K368" s="37"/>
      <c r="L368" s="37"/>
      <c r="M368" s="33"/>
      <c r="N368" s="33"/>
      <c r="O368" s="34"/>
      <c r="P368" s="76"/>
      <c r="Q368" s="9"/>
    </row>
    <row r="369" spans="1:17">
      <c r="A369" s="24"/>
      <c r="B369" s="29"/>
      <c r="C369" s="29" t="s">
        <v>280</v>
      </c>
      <c r="D369" s="26" t="s">
        <v>281</v>
      </c>
      <c r="E369" s="69"/>
      <c r="F369" s="69"/>
      <c r="G369" s="94"/>
      <c r="H369" s="75"/>
      <c r="I369" s="107"/>
      <c r="J369" s="71"/>
      <c r="K369" s="33"/>
      <c r="L369" s="33"/>
      <c r="M369" s="34"/>
      <c r="N369" s="33"/>
      <c r="O369" s="34"/>
      <c r="P369" s="9"/>
      <c r="Q369" s="9"/>
    </row>
    <row r="370" spans="1:17">
      <c r="A370" s="24"/>
      <c r="B370" s="29"/>
      <c r="C370" s="29" t="s">
        <v>198</v>
      </c>
      <c r="D370" s="26" t="s">
        <v>281</v>
      </c>
      <c r="E370" s="26"/>
      <c r="F370" s="26"/>
      <c r="G370" s="43"/>
      <c r="H370" s="66"/>
      <c r="I370" s="71"/>
      <c r="J370" s="71"/>
      <c r="K370" s="9"/>
      <c r="L370" s="9"/>
      <c r="M370" s="9"/>
      <c r="N370" s="33"/>
      <c r="O370" s="47"/>
      <c r="P370" s="9"/>
    </row>
    <row r="371" spans="1:17">
      <c r="A371" s="24"/>
      <c r="B371" s="29"/>
      <c r="C371" s="29" t="s">
        <v>282</v>
      </c>
      <c r="D371" s="26"/>
      <c r="E371" s="26"/>
      <c r="F371" s="26"/>
      <c r="G371" s="43"/>
      <c r="H371" s="32"/>
      <c r="I371" s="71"/>
      <c r="J371" s="71"/>
      <c r="K371" s="33"/>
      <c r="L371" s="33"/>
      <c r="M371" s="34"/>
      <c r="N371" s="38"/>
      <c r="O371" s="9"/>
      <c r="P371" s="9"/>
    </row>
    <row r="372" spans="1:17">
      <c r="A372" s="24"/>
      <c r="B372" s="26" t="s">
        <v>408</v>
      </c>
      <c r="C372" s="129" t="s">
        <v>604</v>
      </c>
      <c r="D372" s="26" t="s">
        <v>422</v>
      </c>
      <c r="E372" s="26">
        <v>0.9</v>
      </c>
      <c r="F372" s="26">
        <v>21.3</v>
      </c>
      <c r="G372" s="26">
        <v>8299.41</v>
      </c>
      <c r="H372" s="32">
        <v>43557</v>
      </c>
      <c r="I372" s="71"/>
      <c r="J372" s="71"/>
      <c r="K372" s="33"/>
      <c r="L372" s="33"/>
      <c r="M372" s="34"/>
      <c r="N372" s="38"/>
      <c r="O372" s="9"/>
      <c r="P372" s="9"/>
    </row>
    <row r="373" spans="1:17">
      <c r="A373" s="24"/>
      <c r="B373" s="26"/>
      <c r="C373" s="129" t="s">
        <v>450</v>
      </c>
      <c r="D373" s="26" t="s">
        <v>422</v>
      </c>
      <c r="E373" s="26">
        <v>1.5</v>
      </c>
      <c r="F373" s="26">
        <v>8.1</v>
      </c>
      <c r="G373" s="26">
        <v>4167.63</v>
      </c>
      <c r="H373" s="32">
        <v>43571</v>
      </c>
      <c r="I373" s="71"/>
      <c r="J373" s="71"/>
      <c r="K373" s="33"/>
      <c r="L373" s="33"/>
      <c r="M373" s="34"/>
      <c r="N373" s="38"/>
      <c r="O373" s="9"/>
      <c r="P373" s="9"/>
    </row>
    <row r="374" spans="1:17">
      <c r="A374" s="24"/>
      <c r="B374" s="29"/>
      <c r="C374" s="129" t="s">
        <v>724</v>
      </c>
      <c r="D374" s="26"/>
      <c r="E374" s="26"/>
      <c r="F374" s="26">
        <v>0.5</v>
      </c>
      <c r="G374" s="43">
        <v>474.75</v>
      </c>
      <c r="H374" s="124">
        <v>43556</v>
      </c>
      <c r="I374" s="71"/>
      <c r="J374" s="71"/>
      <c r="K374" s="33"/>
      <c r="L374" s="33"/>
      <c r="M374" s="34"/>
      <c r="N374" s="34"/>
      <c r="O374" s="9"/>
      <c r="P374" s="9"/>
    </row>
    <row r="375" spans="1:17">
      <c r="A375" s="24"/>
      <c r="B375" s="28" t="s">
        <v>275</v>
      </c>
      <c r="C375" s="24"/>
      <c r="D375" s="26"/>
      <c r="E375" s="26"/>
      <c r="F375" s="26"/>
      <c r="G375" s="61">
        <f>SUM(G367:G374)</f>
        <v>18451.477999999999</v>
      </c>
      <c r="H375" s="24"/>
      <c r="I375" s="77"/>
      <c r="J375" s="77"/>
      <c r="K375" s="9"/>
      <c r="L375" s="9"/>
      <c r="M375" s="9"/>
      <c r="N375" s="9"/>
    </row>
    <row r="376" spans="1:17" ht="14.25">
      <c r="A376" s="24">
        <v>35</v>
      </c>
      <c r="B376" s="25" t="s">
        <v>75</v>
      </c>
      <c r="C376" s="30" t="s">
        <v>284</v>
      </c>
      <c r="D376" s="26"/>
      <c r="E376" s="26"/>
      <c r="F376" s="26"/>
      <c r="G376" s="26"/>
      <c r="H376" s="24"/>
      <c r="I376" s="33"/>
      <c r="J376" s="33"/>
      <c r="K376" s="33"/>
      <c r="L376" s="9"/>
    </row>
    <row r="377" spans="1:17">
      <c r="A377" s="24"/>
      <c r="B377" s="27" t="s">
        <v>274</v>
      </c>
      <c r="C377" s="24"/>
      <c r="D377" s="26"/>
      <c r="E377" s="26"/>
      <c r="F377" s="26"/>
      <c r="G377" s="26"/>
      <c r="H377" s="24"/>
      <c r="I377" s="77"/>
      <c r="J377" s="77"/>
      <c r="K377" s="77"/>
      <c r="L377" s="9"/>
    </row>
    <row r="378" spans="1:17">
      <c r="A378" s="24"/>
      <c r="B378" s="27"/>
      <c r="C378" s="24" t="s">
        <v>452</v>
      </c>
      <c r="D378" s="26" t="s">
        <v>278</v>
      </c>
      <c r="E378" s="26">
        <v>2</v>
      </c>
      <c r="F378" s="26">
        <v>2.8</v>
      </c>
      <c r="G378" s="26">
        <v>866.69</v>
      </c>
      <c r="H378" s="32">
        <v>43563</v>
      </c>
      <c r="I378" s="77"/>
      <c r="J378" s="77"/>
      <c r="K378" s="77"/>
      <c r="L378" s="9"/>
    </row>
    <row r="379" spans="1:17">
      <c r="A379" s="24"/>
      <c r="B379" s="27"/>
      <c r="C379" s="24" t="s">
        <v>405</v>
      </c>
      <c r="D379" s="26" t="s">
        <v>281</v>
      </c>
      <c r="E379" s="26">
        <v>1.5</v>
      </c>
      <c r="F379" s="26"/>
      <c r="G379" s="26">
        <v>2228.5500000000002</v>
      </c>
      <c r="H379" s="66">
        <v>43563</v>
      </c>
      <c r="I379" s="77"/>
      <c r="J379" s="77"/>
      <c r="K379" s="77"/>
      <c r="L379" s="9"/>
      <c r="M379" s="9"/>
      <c r="N379" s="9"/>
    </row>
    <row r="380" spans="1:17">
      <c r="A380" s="24"/>
      <c r="B380" s="27" t="s">
        <v>796</v>
      </c>
      <c r="C380" s="24" t="s">
        <v>797</v>
      </c>
      <c r="D380" s="26" t="s">
        <v>406</v>
      </c>
      <c r="E380" s="26">
        <v>0.03</v>
      </c>
      <c r="F380" s="26">
        <v>1.2</v>
      </c>
      <c r="G380" s="26">
        <v>568.88</v>
      </c>
      <c r="H380" s="66">
        <v>43570</v>
      </c>
      <c r="I380" s="77"/>
      <c r="J380" s="77"/>
      <c r="K380" s="77"/>
      <c r="L380" s="9"/>
      <c r="M380" s="9"/>
      <c r="N380" s="9"/>
    </row>
    <row r="381" spans="1:17">
      <c r="A381" s="24"/>
      <c r="B381" s="28" t="s">
        <v>275</v>
      </c>
      <c r="C381" s="24"/>
      <c r="D381" s="26"/>
      <c r="E381" s="26"/>
      <c r="F381" s="26"/>
      <c r="G381" s="61">
        <f>SUM(G378:G380)</f>
        <v>3664.1200000000003</v>
      </c>
      <c r="H381" s="24"/>
      <c r="I381" s="71"/>
      <c r="J381" s="71"/>
    </row>
    <row r="382" spans="1:17">
      <c r="A382" s="24"/>
      <c r="B382" s="27" t="s">
        <v>276</v>
      </c>
      <c r="C382" s="29"/>
      <c r="D382" s="26" t="s">
        <v>278</v>
      </c>
      <c r="E382" s="26">
        <v>405</v>
      </c>
      <c r="F382" s="26"/>
      <c r="G382" s="26"/>
      <c r="H382" s="24"/>
      <c r="I382" s="71"/>
      <c r="J382" s="71"/>
    </row>
    <row r="383" spans="1:17">
      <c r="A383" s="24"/>
      <c r="B383" s="27"/>
      <c r="C383" s="29" t="s">
        <v>280</v>
      </c>
      <c r="D383" s="26" t="s">
        <v>281</v>
      </c>
      <c r="E383" s="69"/>
      <c r="F383" s="69"/>
      <c r="G383" s="94"/>
      <c r="H383" s="75"/>
      <c r="I383" s="112" t="s">
        <v>394</v>
      </c>
      <c r="J383" s="71"/>
    </row>
    <row r="384" spans="1:17">
      <c r="A384" s="24"/>
      <c r="B384" s="27"/>
      <c r="C384" s="29" t="s">
        <v>198</v>
      </c>
      <c r="D384" s="26" t="s">
        <v>281</v>
      </c>
      <c r="E384" s="26"/>
      <c r="F384" s="26"/>
      <c r="G384" s="43"/>
      <c r="H384" s="32"/>
      <c r="I384" s="71"/>
      <c r="J384" s="71"/>
    </row>
    <row r="385" spans="1:19">
      <c r="A385" s="24"/>
      <c r="B385" s="27"/>
      <c r="C385" s="129" t="s">
        <v>724</v>
      </c>
      <c r="D385" s="26"/>
      <c r="E385" s="26"/>
      <c r="F385" s="26">
        <v>0.5</v>
      </c>
      <c r="G385" s="43">
        <v>474.75</v>
      </c>
      <c r="H385" s="124">
        <v>43556</v>
      </c>
      <c r="I385" s="71"/>
      <c r="J385" s="71"/>
    </row>
    <row r="386" spans="1:19">
      <c r="A386" s="24"/>
      <c r="B386" s="28" t="s">
        <v>275</v>
      </c>
      <c r="C386" s="24"/>
      <c r="D386" s="26"/>
      <c r="E386" s="26"/>
      <c r="F386" s="26"/>
      <c r="G386" s="61">
        <f>SUM(G382:G385)</f>
        <v>474.75</v>
      </c>
      <c r="H386" s="24"/>
      <c r="I386" s="71"/>
      <c r="J386" s="71"/>
      <c r="K386" s="9"/>
      <c r="L386" s="9"/>
      <c r="M386" s="9"/>
    </row>
    <row r="387" spans="1:19" ht="14.25">
      <c r="A387" s="24">
        <v>36</v>
      </c>
      <c r="B387" s="67" t="s">
        <v>76</v>
      </c>
      <c r="C387" s="24"/>
      <c r="D387" s="26"/>
      <c r="E387" s="26"/>
      <c r="F387" s="26"/>
      <c r="G387" s="26"/>
      <c r="H387" s="24"/>
      <c r="I387" s="71"/>
      <c r="J387" s="71"/>
      <c r="K387" s="33"/>
      <c r="L387" s="33"/>
      <c r="M387" s="33"/>
    </row>
    <row r="388" spans="1:19">
      <c r="A388" s="24"/>
      <c r="B388" s="27" t="s">
        <v>274</v>
      </c>
      <c r="C388" s="24"/>
      <c r="D388" s="26"/>
      <c r="E388" s="26"/>
      <c r="F388" s="26"/>
      <c r="G388" s="26"/>
      <c r="H388" s="24"/>
      <c r="I388" s="71"/>
      <c r="J388" s="71"/>
      <c r="K388" s="71"/>
      <c r="L388" s="77"/>
      <c r="M388" s="9"/>
      <c r="N388" s="9"/>
    </row>
    <row r="389" spans="1:19">
      <c r="A389" s="24"/>
      <c r="B389" s="27"/>
      <c r="C389" s="24"/>
      <c r="D389" s="26"/>
      <c r="E389" s="26"/>
      <c r="F389" s="26"/>
      <c r="G389" s="43"/>
      <c r="H389" s="66"/>
      <c r="I389" s="71"/>
      <c r="J389" s="71"/>
      <c r="K389" s="71"/>
      <c r="L389" s="77"/>
      <c r="M389" s="9"/>
      <c r="N389" s="9"/>
    </row>
    <row r="390" spans="1:19">
      <c r="A390" s="24"/>
      <c r="B390" s="28" t="s">
        <v>275</v>
      </c>
      <c r="C390" s="24"/>
      <c r="D390" s="26"/>
      <c r="E390" s="26"/>
      <c r="F390" s="26"/>
      <c r="G390" s="61">
        <f>SUM(G389:G389)</f>
        <v>0</v>
      </c>
      <c r="H390" s="24"/>
      <c r="I390" s="71"/>
      <c r="J390" s="71"/>
      <c r="L390" s="9"/>
      <c r="M390" s="9"/>
      <c r="N390" s="9"/>
    </row>
    <row r="391" spans="1:19">
      <c r="A391" s="24"/>
      <c r="B391" s="27" t="s">
        <v>276</v>
      </c>
      <c r="C391" s="29"/>
      <c r="D391" s="26" t="s">
        <v>278</v>
      </c>
      <c r="E391" s="26">
        <v>709.8</v>
      </c>
      <c r="F391" s="26"/>
      <c r="G391" s="59"/>
      <c r="H391" s="24"/>
      <c r="I391" s="71"/>
      <c r="J391" s="71"/>
      <c r="K391" s="71"/>
      <c r="L391" s="71"/>
      <c r="M391" s="9"/>
      <c r="N391" s="77"/>
      <c r="O391" s="77"/>
    </row>
    <row r="392" spans="1:19">
      <c r="A392" s="24"/>
      <c r="B392" s="29"/>
      <c r="C392" s="68" t="s">
        <v>197</v>
      </c>
      <c r="D392" s="69"/>
      <c r="E392" s="69"/>
      <c r="F392" s="69"/>
      <c r="G392" s="92"/>
      <c r="H392" s="70"/>
      <c r="I392" s="112" t="s">
        <v>392</v>
      </c>
      <c r="J392" s="120" t="s">
        <v>403</v>
      </c>
    </row>
    <row r="393" spans="1:19">
      <c r="A393" s="24"/>
      <c r="B393" s="29"/>
      <c r="C393" s="29" t="s">
        <v>280</v>
      </c>
      <c r="D393" s="26" t="s">
        <v>281</v>
      </c>
      <c r="E393" s="26"/>
      <c r="F393" s="26"/>
      <c r="G393" s="43"/>
      <c r="H393" s="66"/>
      <c r="I393" s="71"/>
      <c r="J393" s="71"/>
      <c r="P393" s="33"/>
      <c r="Q393" s="33"/>
      <c r="R393" s="34"/>
      <c r="S393" s="76"/>
    </row>
    <row r="394" spans="1:19">
      <c r="A394" s="24"/>
      <c r="B394" s="29"/>
      <c r="C394" s="29" t="s">
        <v>198</v>
      </c>
      <c r="D394" s="26"/>
      <c r="E394" s="26"/>
      <c r="F394" s="26"/>
      <c r="G394" s="43"/>
      <c r="H394" s="24"/>
      <c r="I394" s="71"/>
      <c r="J394" s="71"/>
    </row>
    <row r="395" spans="1:19" ht="13.5" customHeight="1">
      <c r="A395" s="24"/>
      <c r="B395" s="29"/>
      <c r="C395" s="29" t="s">
        <v>282</v>
      </c>
      <c r="D395" s="26"/>
      <c r="E395" s="26"/>
      <c r="F395" s="26"/>
      <c r="G395" s="43"/>
      <c r="H395" s="24"/>
      <c r="I395" s="71"/>
      <c r="J395" s="71"/>
    </row>
    <row r="396" spans="1:19" ht="13.5" customHeight="1">
      <c r="A396" s="24"/>
      <c r="B396" s="29"/>
      <c r="C396" s="129" t="s">
        <v>724</v>
      </c>
      <c r="D396" s="26"/>
      <c r="E396" s="26"/>
      <c r="F396" s="26">
        <v>0.5</v>
      </c>
      <c r="G396" s="43">
        <v>474.75</v>
      </c>
      <c r="H396" s="124">
        <v>43556</v>
      </c>
      <c r="I396" s="71"/>
      <c r="J396" s="71"/>
    </row>
    <row r="397" spans="1:19">
      <c r="A397" s="24"/>
      <c r="B397" s="28" t="s">
        <v>275</v>
      </c>
      <c r="C397" s="24"/>
      <c r="D397" s="26"/>
      <c r="E397" s="26"/>
      <c r="F397" s="26"/>
      <c r="G397" s="61">
        <f>SUM(G391:G396)</f>
        <v>474.75</v>
      </c>
      <c r="H397" s="24"/>
      <c r="I397" s="71"/>
      <c r="J397" s="71"/>
      <c r="K397" s="71"/>
    </row>
    <row r="398" spans="1:19" ht="14.25">
      <c r="A398" s="24">
        <v>37</v>
      </c>
      <c r="B398" s="67" t="s">
        <v>77</v>
      </c>
      <c r="C398" s="24"/>
      <c r="D398" s="26"/>
      <c r="E398" s="26"/>
      <c r="F398" s="26"/>
      <c r="G398" s="26"/>
      <c r="H398" s="24"/>
      <c r="I398" s="71"/>
      <c r="J398" s="71"/>
    </row>
    <row r="399" spans="1:19">
      <c r="A399" s="24"/>
      <c r="B399" s="27" t="s">
        <v>274</v>
      </c>
      <c r="C399" s="24"/>
      <c r="D399" s="26"/>
      <c r="E399" s="26"/>
      <c r="F399" s="26"/>
      <c r="G399" s="26"/>
      <c r="H399" s="24"/>
      <c r="I399" s="71"/>
      <c r="J399" s="71"/>
    </row>
    <row r="400" spans="1:19">
      <c r="A400" s="24"/>
      <c r="B400" s="27"/>
      <c r="C400" s="24"/>
      <c r="D400" s="26"/>
      <c r="E400" s="26"/>
      <c r="F400" s="26"/>
      <c r="G400" s="26"/>
      <c r="H400" s="66"/>
      <c r="I400" s="71"/>
      <c r="J400" s="71"/>
    </row>
    <row r="401" spans="1:17">
      <c r="A401" s="24"/>
      <c r="B401" s="28" t="s">
        <v>275</v>
      </c>
      <c r="C401" s="24"/>
      <c r="D401" s="26"/>
      <c r="E401" s="26"/>
      <c r="F401" s="26"/>
      <c r="G401" s="61">
        <f>SUM(G400:G400)</f>
        <v>0</v>
      </c>
      <c r="H401" s="24"/>
      <c r="I401" s="71"/>
      <c r="J401" s="71"/>
    </row>
    <row r="402" spans="1:17">
      <c r="A402" s="24"/>
      <c r="B402" s="27" t="s">
        <v>276</v>
      </c>
      <c r="C402" s="29"/>
      <c r="D402" s="26" t="s">
        <v>278</v>
      </c>
      <c r="E402" s="26">
        <v>5558.86</v>
      </c>
      <c r="F402" s="26"/>
      <c r="G402" s="59"/>
      <c r="H402" s="24"/>
      <c r="I402" s="71"/>
      <c r="J402" s="71"/>
      <c r="K402" s="74"/>
    </row>
    <row r="403" spans="1:17">
      <c r="A403" s="24"/>
      <c r="B403" s="29"/>
      <c r="C403" s="29" t="s">
        <v>197</v>
      </c>
      <c r="D403" s="26"/>
      <c r="E403" s="26"/>
      <c r="F403" s="26"/>
      <c r="G403" s="43">
        <f>E402*1.65</f>
        <v>9172.1189999999988</v>
      </c>
      <c r="H403" s="24"/>
      <c r="I403" s="112" t="s">
        <v>394</v>
      </c>
      <c r="J403" s="71"/>
      <c r="K403" s="34"/>
    </row>
    <row r="404" spans="1:17">
      <c r="A404" s="24"/>
      <c r="B404" s="29"/>
      <c r="C404" s="29" t="s">
        <v>280</v>
      </c>
      <c r="D404" s="26" t="s">
        <v>281</v>
      </c>
      <c r="E404" s="69"/>
      <c r="F404" s="69"/>
      <c r="G404" s="94"/>
      <c r="H404" s="75"/>
      <c r="I404" s="71"/>
      <c r="J404" s="71"/>
      <c r="K404" s="9"/>
    </row>
    <row r="405" spans="1:17">
      <c r="A405" s="24"/>
      <c r="B405" s="29"/>
      <c r="C405" s="29" t="s">
        <v>198</v>
      </c>
      <c r="D405" s="26" t="s">
        <v>281</v>
      </c>
      <c r="E405" s="26"/>
      <c r="F405" s="26"/>
      <c r="G405" s="43"/>
      <c r="H405" s="66"/>
      <c r="I405" s="71"/>
      <c r="J405" s="71"/>
      <c r="K405" s="65"/>
    </row>
    <row r="406" spans="1:17">
      <c r="A406" s="24"/>
      <c r="B406" s="29"/>
      <c r="C406" s="129" t="s">
        <v>594</v>
      </c>
      <c r="D406" s="26" t="s">
        <v>422</v>
      </c>
      <c r="E406" s="69">
        <v>0.9</v>
      </c>
      <c r="F406" s="26"/>
      <c r="G406" s="92">
        <v>1880.58</v>
      </c>
      <c r="H406" s="66" t="s">
        <v>843</v>
      </c>
      <c r="I406" s="71"/>
      <c r="J406" s="71"/>
      <c r="K406" s="65"/>
    </row>
    <row r="407" spans="1:17">
      <c r="A407" s="24"/>
      <c r="B407" s="29"/>
      <c r="C407" s="129" t="s">
        <v>724</v>
      </c>
      <c r="D407" s="26"/>
      <c r="E407" s="26"/>
      <c r="F407" s="26">
        <v>0.5</v>
      </c>
      <c r="G407" s="43">
        <v>474.75</v>
      </c>
      <c r="H407" s="124">
        <v>43556</v>
      </c>
      <c r="I407" s="71"/>
      <c r="J407" s="71"/>
      <c r="K407" s="65"/>
    </row>
    <row r="408" spans="1:17">
      <c r="A408" s="24"/>
      <c r="B408" s="28" t="s">
        <v>275</v>
      </c>
      <c r="C408" s="24"/>
      <c r="D408" s="26"/>
      <c r="E408" s="26"/>
      <c r="F408" s="26"/>
      <c r="G408" s="61">
        <f>SUM(G402:G407)</f>
        <v>11527.448999999999</v>
      </c>
      <c r="H408" s="24"/>
      <c r="I408" s="71"/>
      <c r="J408" s="71"/>
      <c r="K408" s="71"/>
    </row>
    <row r="409" spans="1:17" ht="14.25">
      <c r="A409" s="24">
        <v>38</v>
      </c>
      <c r="B409" s="25" t="s">
        <v>78</v>
      </c>
      <c r="C409" s="24"/>
      <c r="D409" s="26"/>
      <c r="E409" s="26"/>
      <c r="F409" s="26"/>
      <c r="G409" s="26"/>
      <c r="H409" s="24"/>
      <c r="I409" s="71"/>
      <c r="J409" s="71"/>
      <c r="K409" s="9"/>
    </row>
    <row r="410" spans="1:17">
      <c r="A410" s="24"/>
      <c r="B410" s="27" t="s">
        <v>274</v>
      </c>
      <c r="C410" s="24"/>
      <c r="D410" s="26"/>
      <c r="E410" s="26"/>
      <c r="F410" s="26"/>
      <c r="G410" s="26"/>
      <c r="H410" s="24"/>
      <c r="I410" s="71"/>
      <c r="J410" s="77"/>
      <c r="K410" s="9"/>
      <c r="L410" s="9"/>
      <c r="M410" s="77"/>
      <c r="N410" s="77"/>
      <c r="O410" s="77"/>
      <c r="P410" s="9"/>
      <c r="Q410" s="9"/>
    </row>
    <row r="411" spans="1:17">
      <c r="A411" s="24"/>
      <c r="B411" s="27"/>
      <c r="C411" s="24"/>
      <c r="D411" s="26"/>
      <c r="E411" s="26"/>
      <c r="F411" s="26"/>
      <c r="G411" s="26"/>
      <c r="H411" s="32"/>
      <c r="I411" s="71"/>
      <c r="J411" s="77"/>
      <c r="K411" s="9"/>
      <c r="L411" s="9"/>
      <c r="M411" s="77"/>
      <c r="N411" s="77"/>
      <c r="O411" s="77"/>
      <c r="P411" s="9"/>
      <c r="Q411" s="9"/>
    </row>
    <row r="412" spans="1:17">
      <c r="A412" s="24"/>
      <c r="B412" s="28" t="s">
        <v>275</v>
      </c>
      <c r="C412" s="24"/>
      <c r="D412" s="26"/>
      <c r="E412" s="26"/>
      <c r="F412" s="26"/>
      <c r="G412" s="61">
        <f>SUM(G411:G411)</f>
        <v>0</v>
      </c>
      <c r="H412" s="24"/>
      <c r="I412" s="71"/>
      <c r="J412" s="77"/>
      <c r="K412" s="77"/>
      <c r="L412" s="77"/>
      <c r="M412" s="33"/>
      <c r="N412" s="33"/>
      <c r="O412" s="34"/>
      <c r="P412" s="9"/>
      <c r="Q412" s="9"/>
    </row>
    <row r="413" spans="1:17">
      <c r="A413" s="24"/>
      <c r="B413" s="27" t="s">
        <v>276</v>
      </c>
      <c r="C413" s="29"/>
      <c r="D413" s="26" t="s">
        <v>278</v>
      </c>
      <c r="E413" s="26">
        <v>3539.8</v>
      </c>
      <c r="F413" s="26"/>
      <c r="G413" s="59"/>
      <c r="H413" s="24"/>
      <c r="I413" s="71"/>
      <c r="J413" s="77"/>
      <c r="K413" s="77"/>
      <c r="L413" s="9"/>
      <c r="M413" s="9"/>
      <c r="N413" s="9"/>
      <c r="O413" s="9"/>
      <c r="P413" s="9"/>
      <c r="Q413" s="9"/>
    </row>
    <row r="414" spans="1:17">
      <c r="A414" s="24"/>
      <c r="B414" s="29"/>
      <c r="C414" s="29" t="s">
        <v>197</v>
      </c>
      <c r="D414" s="26"/>
      <c r="E414" s="26"/>
      <c r="F414" s="26"/>
      <c r="G414" s="43">
        <f>E413*1.65</f>
        <v>5840.67</v>
      </c>
      <c r="H414" s="24"/>
      <c r="I414" s="71"/>
      <c r="J414" s="77"/>
      <c r="K414" s="9"/>
      <c r="L414" s="9"/>
      <c r="M414" s="9"/>
      <c r="N414" s="9"/>
      <c r="O414" s="9"/>
      <c r="P414" s="9"/>
      <c r="Q414" s="9"/>
    </row>
    <row r="415" spans="1:17">
      <c r="A415" s="24"/>
      <c r="B415" s="29"/>
      <c r="C415" s="29" t="s">
        <v>280</v>
      </c>
      <c r="D415" s="26" t="s">
        <v>281</v>
      </c>
      <c r="E415" s="69"/>
      <c r="F415" s="69"/>
      <c r="G415" s="94"/>
      <c r="H415" s="75"/>
      <c r="I415" s="71"/>
      <c r="J415" s="71"/>
      <c r="K415" s="9"/>
      <c r="L415" s="99"/>
      <c r="M415" s="9"/>
      <c r="N415" s="9"/>
      <c r="O415" s="9"/>
      <c r="P415" s="9"/>
      <c r="Q415" s="9"/>
    </row>
    <row r="416" spans="1:17">
      <c r="A416" s="24"/>
      <c r="B416" s="29"/>
      <c r="C416" s="29" t="s">
        <v>198</v>
      </c>
      <c r="D416" s="26" t="s">
        <v>281</v>
      </c>
      <c r="E416" s="26"/>
      <c r="F416" s="26"/>
      <c r="G416" s="43"/>
      <c r="H416" s="66"/>
      <c r="I416" s="71"/>
      <c r="J416" s="71"/>
      <c r="K416" s="9"/>
      <c r="L416" s="99"/>
      <c r="M416" s="9"/>
      <c r="N416" s="9"/>
      <c r="O416" s="9"/>
      <c r="P416" s="9"/>
      <c r="Q416" s="9"/>
    </row>
    <row r="417" spans="1:19">
      <c r="A417" s="24"/>
      <c r="B417" s="29"/>
      <c r="C417" s="129" t="s">
        <v>724</v>
      </c>
      <c r="D417" s="26"/>
      <c r="E417" s="26"/>
      <c r="F417" s="26">
        <v>0.5</v>
      </c>
      <c r="G417" s="43">
        <v>474.75</v>
      </c>
      <c r="H417" s="124">
        <v>43556</v>
      </c>
      <c r="I417" s="71"/>
      <c r="J417" s="71"/>
      <c r="K417" s="9"/>
      <c r="L417" s="99"/>
      <c r="M417" s="9"/>
      <c r="N417" s="9"/>
      <c r="O417" s="9"/>
      <c r="P417" s="9"/>
      <c r="Q417" s="9"/>
    </row>
    <row r="418" spans="1:19">
      <c r="A418" s="24"/>
      <c r="B418" s="28" t="s">
        <v>275</v>
      </c>
      <c r="C418" s="24"/>
      <c r="D418" s="26"/>
      <c r="E418" s="26"/>
      <c r="F418" s="26"/>
      <c r="G418" s="61">
        <f>SUM(G413:G417)</f>
        <v>6315.42</v>
      </c>
      <c r="H418" s="24"/>
      <c r="I418" s="71"/>
      <c r="J418" s="71"/>
      <c r="K418" s="9"/>
      <c r="L418" s="65"/>
      <c r="M418" s="65"/>
      <c r="N418" s="65"/>
      <c r="O418" s="34"/>
      <c r="P418" s="9"/>
    </row>
    <row r="419" spans="1:19" ht="14.25">
      <c r="A419" s="24">
        <v>39</v>
      </c>
      <c r="B419" s="67" t="s">
        <v>79</v>
      </c>
      <c r="C419" s="24"/>
      <c r="D419" s="26"/>
      <c r="E419" s="26"/>
      <c r="F419" s="26"/>
      <c r="G419" s="26"/>
      <c r="H419" s="24"/>
      <c r="I419" s="71"/>
      <c r="J419" s="71"/>
      <c r="K419" s="33"/>
      <c r="L419" s="33"/>
      <c r="M419" s="33"/>
      <c r="N419" s="33"/>
      <c r="O419" s="47"/>
      <c r="P419" s="9"/>
    </row>
    <row r="420" spans="1:19">
      <c r="A420" s="24"/>
      <c r="B420" s="27" t="s">
        <v>274</v>
      </c>
      <c r="C420" s="24"/>
      <c r="D420" s="26"/>
      <c r="E420" s="26"/>
      <c r="F420" s="26"/>
      <c r="G420" s="26"/>
      <c r="H420" s="24"/>
      <c r="I420" s="71"/>
      <c r="J420" s="71"/>
      <c r="K420" s="9"/>
      <c r="L420" s="9"/>
      <c r="M420" s="9"/>
      <c r="N420" s="9"/>
      <c r="O420" s="9"/>
      <c r="P420" s="9"/>
    </row>
    <row r="421" spans="1:19">
      <c r="A421" s="24"/>
      <c r="B421" s="31"/>
      <c r="C421" s="39"/>
      <c r="D421" s="26"/>
      <c r="E421" s="69"/>
      <c r="F421" s="69"/>
      <c r="G421" s="69"/>
      <c r="H421" s="66"/>
      <c r="I421" s="71"/>
      <c r="J421" s="71"/>
      <c r="K421" s="9"/>
      <c r="L421" s="9"/>
      <c r="M421" s="9"/>
      <c r="N421" s="9"/>
      <c r="O421" s="9"/>
      <c r="P421" s="9"/>
    </row>
    <row r="422" spans="1:19">
      <c r="A422" s="24"/>
      <c r="B422" s="28" t="s">
        <v>275</v>
      </c>
      <c r="C422" s="24"/>
      <c r="D422" s="26"/>
      <c r="E422" s="26"/>
      <c r="F422" s="26"/>
      <c r="G422" s="61">
        <f>SUM(G421:G421)</f>
        <v>0</v>
      </c>
      <c r="H422" s="24"/>
      <c r="I422" s="71"/>
      <c r="J422" s="71"/>
    </row>
    <row r="423" spans="1:19">
      <c r="A423" s="24"/>
      <c r="B423" s="27" t="s">
        <v>276</v>
      </c>
      <c r="C423" s="29"/>
      <c r="D423" s="26" t="s">
        <v>278</v>
      </c>
      <c r="E423" s="26">
        <v>655.8</v>
      </c>
      <c r="F423" s="26"/>
      <c r="G423" s="59"/>
      <c r="H423" s="24"/>
      <c r="I423" s="71"/>
      <c r="J423" s="71"/>
    </row>
    <row r="424" spans="1:19">
      <c r="A424" s="24"/>
      <c r="B424" s="29"/>
      <c r="C424" s="68" t="s">
        <v>197</v>
      </c>
      <c r="D424" s="69"/>
      <c r="E424" s="69"/>
      <c r="F424" s="69"/>
      <c r="G424" s="92">
        <f>E423*1.65</f>
        <v>1082.07</v>
      </c>
      <c r="H424" s="70"/>
      <c r="I424" s="71"/>
      <c r="J424" s="71"/>
      <c r="L424" s="9"/>
      <c r="M424" s="9"/>
      <c r="N424" s="9"/>
      <c r="O424" s="9"/>
      <c r="P424" s="9"/>
      <c r="Q424" s="9"/>
      <c r="R424" s="9"/>
      <c r="S424" s="9"/>
    </row>
    <row r="425" spans="1:19">
      <c r="A425" s="24"/>
      <c r="B425" s="29"/>
      <c r="C425" s="29" t="s">
        <v>280</v>
      </c>
      <c r="D425" s="26" t="s">
        <v>281</v>
      </c>
      <c r="E425" s="26"/>
      <c r="F425" s="26"/>
      <c r="G425" s="43"/>
      <c r="H425" s="66"/>
      <c r="I425" s="71"/>
      <c r="J425" s="71"/>
      <c r="L425" s="9"/>
      <c r="M425" s="9"/>
      <c r="N425" s="9"/>
      <c r="O425" s="9"/>
      <c r="P425" s="9"/>
      <c r="Q425" s="9"/>
      <c r="R425" s="9"/>
      <c r="S425" s="9"/>
    </row>
    <row r="426" spans="1:19">
      <c r="A426" s="24"/>
      <c r="B426" s="29"/>
      <c r="C426" s="29" t="s">
        <v>198</v>
      </c>
      <c r="D426" s="26" t="s">
        <v>281</v>
      </c>
      <c r="E426" s="26"/>
      <c r="F426" s="26"/>
      <c r="G426" s="59"/>
      <c r="H426" s="32"/>
      <c r="I426" s="71"/>
      <c r="J426" s="71"/>
      <c r="L426" s="33"/>
      <c r="M426" s="33"/>
      <c r="N426" s="9"/>
      <c r="O426" s="33"/>
      <c r="P426" s="33"/>
      <c r="Q426" s="33"/>
      <c r="R426" s="33"/>
      <c r="S426" s="38"/>
    </row>
    <row r="427" spans="1:19">
      <c r="A427" s="24"/>
      <c r="B427" s="29"/>
      <c r="C427" s="129" t="s">
        <v>724</v>
      </c>
      <c r="D427" s="26"/>
      <c r="E427" s="26"/>
      <c r="F427" s="26">
        <v>0.5</v>
      </c>
      <c r="G427" s="43">
        <v>474.75</v>
      </c>
      <c r="H427" s="124">
        <v>43556</v>
      </c>
      <c r="I427" s="71"/>
      <c r="J427" s="71"/>
      <c r="L427" s="33"/>
      <c r="M427" s="33"/>
      <c r="N427" s="9"/>
      <c r="O427" s="33"/>
      <c r="P427" s="33"/>
      <c r="Q427" s="33"/>
      <c r="R427" s="33"/>
      <c r="S427" s="38"/>
    </row>
    <row r="428" spans="1:19" ht="13.5" customHeight="1">
      <c r="A428" s="24"/>
      <c r="B428" s="28" t="s">
        <v>275</v>
      </c>
      <c r="C428" s="24"/>
      <c r="D428" s="26"/>
      <c r="E428" s="26"/>
      <c r="F428" s="26"/>
      <c r="G428" s="61">
        <f>SUM(G423:G427)</f>
        <v>1556.82</v>
      </c>
      <c r="H428" s="24"/>
      <c r="I428" s="71"/>
      <c r="J428" s="71"/>
      <c r="L428" s="33"/>
      <c r="M428" s="33"/>
      <c r="N428" s="47"/>
      <c r="O428" s="33"/>
      <c r="P428" s="34"/>
      <c r="Q428" s="9"/>
      <c r="R428" s="9"/>
      <c r="S428" s="9"/>
    </row>
    <row r="429" spans="1:19" ht="14.25">
      <c r="A429" s="24">
        <v>40</v>
      </c>
      <c r="B429" s="25" t="s">
        <v>80</v>
      </c>
      <c r="C429" s="24"/>
      <c r="D429" s="26"/>
      <c r="E429" s="26"/>
      <c r="F429" s="26"/>
      <c r="G429" s="26"/>
      <c r="H429" s="24"/>
      <c r="I429" s="71"/>
      <c r="J429" s="71"/>
      <c r="L429" s="9"/>
      <c r="M429" s="9"/>
      <c r="N429" s="9"/>
      <c r="O429" s="9"/>
      <c r="P429" s="9"/>
      <c r="Q429" s="9"/>
      <c r="R429" s="9"/>
      <c r="S429" s="9"/>
    </row>
    <row r="430" spans="1:19">
      <c r="A430" s="24"/>
      <c r="B430" s="27" t="s">
        <v>274</v>
      </c>
      <c r="C430" s="24"/>
      <c r="D430" s="26"/>
      <c r="E430" s="26"/>
      <c r="F430" s="26"/>
      <c r="G430" s="26"/>
      <c r="H430" s="24"/>
      <c r="I430" s="71"/>
      <c r="J430" s="9"/>
      <c r="K430" s="9"/>
      <c r="L430" s="9"/>
      <c r="M430" s="9"/>
      <c r="N430" s="9"/>
      <c r="O430" s="9"/>
      <c r="P430" s="9"/>
      <c r="Q430" s="9"/>
      <c r="R430" s="9"/>
      <c r="S430" s="9"/>
    </row>
    <row r="431" spans="1:19">
      <c r="A431" s="24"/>
      <c r="B431" s="27"/>
      <c r="C431" s="39"/>
      <c r="D431" s="26"/>
      <c r="E431" s="69"/>
      <c r="F431" s="69"/>
      <c r="G431" s="69"/>
      <c r="H431" s="66"/>
      <c r="I431" s="71"/>
      <c r="J431" s="9"/>
      <c r="K431" s="9"/>
      <c r="L431" s="33"/>
      <c r="M431" s="9"/>
      <c r="N431" s="9"/>
      <c r="O431" s="9"/>
      <c r="P431" s="9"/>
      <c r="Q431" s="9"/>
      <c r="R431" s="9"/>
      <c r="S431" s="9"/>
    </row>
    <row r="432" spans="1:19">
      <c r="A432" s="24"/>
      <c r="B432" s="28" t="s">
        <v>275</v>
      </c>
      <c r="C432" s="24"/>
      <c r="D432" s="26"/>
      <c r="E432" s="26"/>
      <c r="F432" s="26"/>
      <c r="G432" s="61">
        <f>SUM(G431:G431)</f>
        <v>0</v>
      </c>
      <c r="H432" s="24"/>
      <c r="I432" s="71"/>
      <c r="J432" s="71"/>
      <c r="K432" s="9"/>
      <c r="L432" s="9"/>
      <c r="M432" s="33"/>
      <c r="N432" s="47"/>
      <c r="O432" s="38"/>
    </row>
    <row r="433" spans="1:16">
      <c r="A433" s="24"/>
      <c r="B433" s="27" t="s">
        <v>276</v>
      </c>
      <c r="C433" s="29"/>
      <c r="D433" s="26" t="s">
        <v>278</v>
      </c>
      <c r="E433" s="26">
        <v>2003.9</v>
      </c>
      <c r="F433" s="26"/>
      <c r="G433" s="59"/>
      <c r="H433" s="24"/>
      <c r="I433" s="71"/>
      <c r="J433" s="71"/>
      <c r="K433" s="9"/>
      <c r="L433" s="33"/>
      <c r="M433" s="33"/>
      <c r="N433" s="47"/>
      <c r="O433" s="9"/>
    </row>
    <row r="434" spans="1:16">
      <c r="A434" s="24"/>
      <c r="B434" s="29"/>
      <c r="C434" s="29" t="s">
        <v>279</v>
      </c>
      <c r="D434" s="26"/>
      <c r="E434" s="26"/>
      <c r="F434" s="26"/>
      <c r="G434" s="43"/>
      <c r="H434" s="24"/>
      <c r="I434" s="71"/>
      <c r="J434" s="71"/>
      <c r="K434" s="33"/>
      <c r="L434" s="33"/>
      <c r="M434" s="34"/>
      <c r="N434" s="33"/>
      <c r="O434" s="34"/>
      <c r="P434" s="9"/>
    </row>
    <row r="435" spans="1:16">
      <c r="A435" s="24"/>
      <c r="B435" s="29"/>
      <c r="C435" s="29" t="s">
        <v>280</v>
      </c>
      <c r="D435" s="26" t="s">
        <v>281</v>
      </c>
      <c r="E435" s="26"/>
      <c r="F435" s="26"/>
      <c r="G435" s="43"/>
      <c r="H435" s="66"/>
      <c r="I435" s="71"/>
      <c r="J435" s="71"/>
      <c r="K435" s="9"/>
      <c r="L435" s="9"/>
      <c r="M435" s="33"/>
      <c r="N435" s="33"/>
      <c r="O435" s="34"/>
      <c r="P435" s="38"/>
    </row>
    <row r="436" spans="1:16">
      <c r="A436" s="24"/>
      <c r="B436" s="29"/>
      <c r="C436" s="29" t="s">
        <v>198</v>
      </c>
      <c r="D436" s="26" t="s">
        <v>281</v>
      </c>
      <c r="E436" s="26"/>
      <c r="F436" s="26"/>
      <c r="G436" s="59"/>
      <c r="H436" s="32"/>
      <c r="I436" s="71"/>
      <c r="J436" s="71"/>
      <c r="K436" s="9"/>
      <c r="L436" s="9"/>
      <c r="M436" s="33"/>
      <c r="N436" s="33"/>
      <c r="O436" s="34"/>
      <c r="P436" s="9"/>
    </row>
    <row r="437" spans="1:16">
      <c r="A437" s="24"/>
      <c r="B437" s="26"/>
      <c r="C437" s="129" t="s">
        <v>724</v>
      </c>
      <c r="D437" s="26"/>
      <c r="E437" s="26"/>
      <c r="F437" s="26">
        <v>0.5</v>
      </c>
      <c r="G437" s="43">
        <v>474.75</v>
      </c>
      <c r="H437" s="124">
        <v>43556</v>
      </c>
      <c r="I437" s="71"/>
      <c r="J437" s="71"/>
      <c r="K437" s="9"/>
      <c r="L437" s="9"/>
      <c r="M437" s="33"/>
      <c r="N437" s="33"/>
      <c r="O437" s="34"/>
      <c r="P437" s="9"/>
    </row>
    <row r="438" spans="1:16">
      <c r="A438" s="24"/>
      <c r="B438" s="28" t="s">
        <v>275</v>
      </c>
      <c r="C438" s="24"/>
      <c r="D438" s="26"/>
      <c r="E438" s="26"/>
      <c r="F438" s="26"/>
      <c r="G438" s="61">
        <f>SUM(G433:G437)</f>
        <v>474.75</v>
      </c>
      <c r="H438" s="24"/>
      <c r="I438" s="71"/>
      <c r="J438" s="71"/>
      <c r="M438" s="33"/>
      <c r="N438" s="33"/>
      <c r="O438" s="34"/>
      <c r="P438" s="9"/>
    </row>
    <row r="439" spans="1:16" ht="14.25">
      <c r="A439" s="24">
        <v>41</v>
      </c>
      <c r="B439" s="25" t="s">
        <v>81</v>
      </c>
      <c r="C439" s="24"/>
      <c r="D439" s="26"/>
      <c r="E439" s="26"/>
      <c r="F439" s="26"/>
      <c r="G439" s="26"/>
      <c r="H439" s="24"/>
      <c r="I439" s="71"/>
      <c r="J439" s="71"/>
      <c r="M439" s="33"/>
      <c r="N439" s="33"/>
      <c r="O439" s="34"/>
      <c r="P439" s="38"/>
    </row>
    <row r="440" spans="1:16">
      <c r="A440" s="24"/>
      <c r="B440" s="27" t="s">
        <v>274</v>
      </c>
      <c r="C440" s="24"/>
      <c r="D440" s="26"/>
      <c r="E440" s="26"/>
      <c r="F440" s="26"/>
      <c r="G440" s="26"/>
      <c r="H440" s="24"/>
      <c r="I440" s="71"/>
      <c r="J440" s="71"/>
      <c r="M440" s="9"/>
      <c r="N440" s="9"/>
      <c r="O440" s="9"/>
      <c r="P440" s="9"/>
    </row>
    <row r="441" spans="1:16">
      <c r="A441" s="24"/>
      <c r="B441" s="27" t="s">
        <v>427</v>
      </c>
      <c r="C441" s="24" t="s">
        <v>827</v>
      </c>
      <c r="D441" s="26" t="s">
        <v>278</v>
      </c>
      <c r="E441" s="26">
        <v>2.4</v>
      </c>
      <c r="F441" s="26">
        <v>49.8</v>
      </c>
      <c r="G441" s="26">
        <v>15000.05</v>
      </c>
      <c r="H441" s="66" t="s">
        <v>714</v>
      </c>
      <c r="I441" s="71"/>
      <c r="J441" s="71"/>
      <c r="M441" s="9"/>
      <c r="N441" s="9"/>
      <c r="O441" s="9"/>
      <c r="P441" s="9"/>
    </row>
    <row r="442" spans="1:16">
      <c r="A442" s="24"/>
      <c r="B442" s="27"/>
      <c r="C442" s="24" t="s">
        <v>844</v>
      </c>
      <c r="D442" s="26" t="s">
        <v>281</v>
      </c>
      <c r="E442" s="26">
        <v>2</v>
      </c>
      <c r="F442" s="26"/>
      <c r="G442" s="26">
        <v>2971.4</v>
      </c>
      <c r="H442" s="66" t="s">
        <v>714</v>
      </c>
      <c r="I442" s="71"/>
      <c r="J442" s="71"/>
      <c r="M442" s="9"/>
      <c r="N442" s="9"/>
      <c r="O442" s="9"/>
      <c r="P442" s="9"/>
    </row>
    <row r="443" spans="1:16">
      <c r="A443" s="24"/>
      <c r="B443" s="27"/>
      <c r="C443" s="24" t="s">
        <v>409</v>
      </c>
      <c r="D443" s="26" t="s">
        <v>278</v>
      </c>
      <c r="E443" s="26">
        <v>3</v>
      </c>
      <c r="F443" s="26">
        <v>11.5</v>
      </c>
      <c r="G443" s="26">
        <v>2766.84</v>
      </c>
      <c r="H443" s="66">
        <v>43585</v>
      </c>
      <c r="I443" s="71"/>
      <c r="J443" s="71"/>
      <c r="M443" s="9"/>
      <c r="N443" s="9"/>
      <c r="O443" s="9"/>
      <c r="P443" s="9"/>
    </row>
    <row r="444" spans="1:16">
      <c r="A444" s="24"/>
      <c r="B444" s="27"/>
      <c r="C444" s="24" t="s">
        <v>460</v>
      </c>
      <c r="D444" s="26" t="s">
        <v>278</v>
      </c>
      <c r="E444" s="26">
        <v>1</v>
      </c>
      <c r="F444" s="26">
        <v>3.4</v>
      </c>
      <c r="G444" s="26">
        <v>767.66</v>
      </c>
      <c r="H444" s="66">
        <v>43585</v>
      </c>
      <c r="I444" s="71"/>
      <c r="J444" s="71"/>
      <c r="M444" s="9"/>
      <c r="N444" s="9"/>
      <c r="O444" s="9"/>
      <c r="P444" s="9"/>
    </row>
    <row r="445" spans="1:16">
      <c r="A445" s="24"/>
      <c r="B445" s="27"/>
      <c r="C445" s="24" t="s">
        <v>410</v>
      </c>
      <c r="D445" s="26" t="s">
        <v>278</v>
      </c>
      <c r="E445" s="26">
        <v>4</v>
      </c>
      <c r="F445" s="26">
        <v>1.7</v>
      </c>
      <c r="G445" s="26">
        <v>375.34</v>
      </c>
      <c r="H445" s="66">
        <v>43585</v>
      </c>
      <c r="I445" s="71"/>
      <c r="J445" s="71"/>
      <c r="M445" s="9"/>
      <c r="N445" s="9"/>
      <c r="O445" s="9"/>
      <c r="P445" s="9"/>
    </row>
    <row r="446" spans="1:16">
      <c r="A446" s="24"/>
      <c r="B446" s="27"/>
      <c r="C446" s="24" t="s">
        <v>845</v>
      </c>
      <c r="D446" s="26" t="s">
        <v>278</v>
      </c>
      <c r="E446" s="26">
        <v>22</v>
      </c>
      <c r="F446" s="26">
        <v>10.5</v>
      </c>
      <c r="G446" s="26">
        <v>3311.84</v>
      </c>
      <c r="H446" s="66">
        <v>43585</v>
      </c>
      <c r="I446" s="71"/>
      <c r="J446" s="71"/>
      <c r="M446" s="9"/>
      <c r="N446" s="9"/>
      <c r="O446" s="9"/>
      <c r="P446" s="9"/>
    </row>
    <row r="447" spans="1:16">
      <c r="A447" s="24"/>
      <c r="B447" s="28" t="s">
        <v>275</v>
      </c>
      <c r="C447" s="24"/>
      <c r="D447" s="26"/>
      <c r="E447" s="26"/>
      <c r="F447" s="26"/>
      <c r="G447" s="61">
        <f>SUM(G441:G446)</f>
        <v>25193.13</v>
      </c>
      <c r="H447" s="24"/>
      <c r="I447" s="71"/>
      <c r="J447" s="71"/>
    </row>
    <row r="448" spans="1:16">
      <c r="A448" s="24"/>
      <c r="B448" s="27" t="s">
        <v>276</v>
      </c>
      <c r="C448" s="29"/>
      <c r="D448" s="26" t="s">
        <v>278</v>
      </c>
      <c r="E448" s="26">
        <v>610.29999999999995</v>
      </c>
      <c r="F448" s="26"/>
      <c r="G448" s="59"/>
      <c r="H448" s="24"/>
      <c r="I448" s="71"/>
      <c r="J448" s="71"/>
    </row>
    <row r="449" spans="1:19">
      <c r="A449" s="24"/>
      <c r="B449" s="29"/>
      <c r="C449" s="29" t="s">
        <v>197</v>
      </c>
      <c r="D449" s="26"/>
      <c r="E449" s="26"/>
      <c r="F449" s="26"/>
      <c r="G449" s="43">
        <f>E448*1.51</f>
        <v>921.55299999999988</v>
      </c>
      <c r="H449" s="24"/>
      <c r="I449" s="71"/>
      <c r="J449" s="71"/>
    </row>
    <row r="450" spans="1:19">
      <c r="A450" s="24"/>
      <c r="B450" s="29"/>
      <c r="C450" s="29" t="s">
        <v>280</v>
      </c>
      <c r="D450" s="26" t="s">
        <v>281</v>
      </c>
      <c r="E450" s="69"/>
      <c r="F450" s="69"/>
      <c r="G450" s="94"/>
      <c r="H450" s="75"/>
      <c r="I450" s="71"/>
      <c r="J450" s="71"/>
    </row>
    <row r="451" spans="1:19">
      <c r="A451" s="24"/>
      <c r="B451" s="29"/>
      <c r="C451" s="29" t="s">
        <v>198</v>
      </c>
      <c r="D451" s="26"/>
      <c r="E451" s="26"/>
      <c r="F451" s="26"/>
      <c r="G451" s="43"/>
      <c r="H451" s="36"/>
      <c r="I451" s="71"/>
      <c r="J451" s="71"/>
    </row>
    <row r="452" spans="1:19">
      <c r="A452" s="24"/>
      <c r="B452" s="29"/>
      <c r="C452" s="29" t="s">
        <v>282</v>
      </c>
      <c r="D452" s="26"/>
      <c r="E452" s="26"/>
      <c r="F452" s="26"/>
      <c r="G452" s="43"/>
      <c r="H452" s="36"/>
      <c r="I452" s="71"/>
      <c r="J452" s="71"/>
      <c r="K452" s="9"/>
      <c r="L452" s="9"/>
      <c r="M452" s="9"/>
      <c r="N452" s="9"/>
      <c r="O452" s="9"/>
      <c r="P452" s="9"/>
      <c r="Q452" s="9"/>
      <c r="R452" s="9"/>
      <c r="S452" s="9"/>
    </row>
    <row r="453" spans="1:19">
      <c r="A453" s="24"/>
      <c r="B453" s="26" t="s">
        <v>632</v>
      </c>
      <c r="C453" s="129" t="s">
        <v>741</v>
      </c>
      <c r="D453" s="26" t="s">
        <v>126</v>
      </c>
      <c r="E453" s="26">
        <v>7</v>
      </c>
      <c r="F453" s="26">
        <v>2</v>
      </c>
      <c r="G453" s="43">
        <v>372.62</v>
      </c>
      <c r="H453" s="66">
        <v>43557</v>
      </c>
      <c r="I453" s="71"/>
      <c r="J453" s="71"/>
      <c r="K453" s="9"/>
      <c r="L453" s="9"/>
      <c r="M453" s="9"/>
      <c r="N453" s="9"/>
      <c r="O453" s="9"/>
      <c r="P453" s="9"/>
      <c r="Q453" s="9"/>
      <c r="R453" s="9"/>
      <c r="S453" s="9"/>
    </row>
    <row r="454" spans="1:19">
      <c r="A454" s="24"/>
      <c r="B454" s="29"/>
      <c r="C454" s="39" t="s">
        <v>620</v>
      </c>
      <c r="D454" s="26" t="s">
        <v>406</v>
      </c>
      <c r="E454" s="26">
        <v>0.01</v>
      </c>
      <c r="F454" s="26">
        <v>0.3</v>
      </c>
      <c r="G454" s="43">
        <v>157.77000000000001</v>
      </c>
      <c r="H454" s="66">
        <v>43557</v>
      </c>
      <c r="I454" s="71"/>
      <c r="J454" s="71"/>
      <c r="K454" s="9"/>
      <c r="L454" s="9"/>
      <c r="M454" s="9"/>
      <c r="N454" s="9"/>
      <c r="O454" s="9"/>
      <c r="P454" s="9"/>
      <c r="Q454" s="9"/>
      <c r="R454" s="9"/>
      <c r="S454" s="9"/>
    </row>
    <row r="455" spans="1:19">
      <c r="A455" s="24"/>
      <c r="B455" s="29"/>
      <c r="C455" s="24" t="s">
        <v>416</v>
      </c>
      <c r="D455" s="26" t="s">
        <v>278</v>
      </c>
      <c r="E455" s="26">
        <v>0.1</v>
      </c>
      <c r="F455" s="26">
        <v>0.3</v>
      </c>
      <c r="G455" s="43">
        <v>76.819999999999993</v>
      </c>
      <c r="H455" s="66">
        <v>43557</v>
      </c>
      <c r="I455" s="71"/>
      <c r="J455" s="71"/>
      <c r="K455" s="9"/>
      <c r="L455" s="9"/>
      <c r="M455" s="9"/>
      <c r="N455" s="9"/>
      <c r="O455" s="9"/>
      <c r="P455" s="9"/>
      <c r="Q455" s="9"/>
      <c r="R455" s="9"/>
      <c r="S455" s="9"/>
    </row>
    <row r="456" spans="1:19">
      <c r="A456" s="24"/>
      <c r="B456" s="29"/>
      <c r="C456" s="24" t="s">
        <v>411</v>
      </c>
      <c r="D456" s="26" t="s">
        <v>278</v>
      </c>
      <c r="E456" s="26">
        <v>0.1</v>
      </c>
      <c r="F456" s="26">
        <v>0.3</v>
      </c>
      <c r="G456" s="43">
        <v>63.07</v>
      </c>
      <c r="H456" s="66">
        <v>43557</v>
      </c>
      <c r="I456" s="71"/>
      <c r="J456" s="71"/>
      <c r="K456" s="9"/>
      <c r="L456" s="9"/>
      <c r="M456" s="9"/>
      <c r="N456" s="9"/>
      <c r="O456" s="9"/>
      <c r="P456" s="9"/>
      <c r="Q456" s="9"/>
      <c r="R456" s="9"/>
      <c r="S456" s="9"/>
    </row>
    <row r="457" spans="1:19">
      <c r="A457" s="24"/>
      <c r="B457" s="29"/>
      <c r="C457" s="39" t="s">
        <v>743</v>
      </c>
      <c r="D457" s="26" t="s">
        <v>126</v>
      </c>
      <c r="E457" s="26">
        <v>6.5</v>
      </c>
      <c r="F457" s="26">
        <v>1</v>
      </c>
      <c r="G457" s="43">
        <v>183.11</v>
      </c>
      <c r="H457" s="66">
        <v>43557</v>
      </c>
      <c r="I457" s="71"/>
      <c r="J457" s="71"/>
      <c r="K457" s="9"/>
      <c r="L457" s="9"/>
      <c r="M457" s="9"/>
      <c r="N457" s="9"/>
      <c r="O457" s="9"/>
      <c r="P457" s="9"/>
      <c r="Q457" s="9"/>
      <c r="R457" s="9"/>
      <c r="S457" s="9"/>
    </row>
    <row r="458" spans="1:19">
      <c r="A458" s="24"/>
      <c r="B458" s="29"/>
      <c r="C458" s="39" t="s">
        <v>405</v>
      </c>
      <c r="D458" s="26" t="s">
        <v>281</v>
      </c>
      <c r="E458" s="26">
        <v>4</v>
      </c>
      <c r="F458" s="26"/>
      <c r="G458" s="43">
        <v>5942.8</v>
      </c>
      <c r="H458" s="66">
        <v>43557</v>
      </c>
      <c r="I458" s="71"/>
      <c r="J458" s="71"/>
      <c r="K458" s="9"/>
      <c r="L458" s="9"/>
      <c r="M458" s="9"/>
      <c r="N458" s="9"/>
      <c r="O458" s="9"/>
      <c r="P458" s="9"/>
      <c r="Q458" s="9"/>
      <c r="R458" s="9"/>
      <c r="S458" s="9"/>
    </row>
    <row r="459" spans="1:19">
      <c r="A459" s="24"/>
      <c r="B459" s="29"/>
      <c r="C459" s="129" t="s">
        <v>724</v>
      </c>
      <c r="D459" s="26"/>
      <c r="E459" s="26"/>
      <c r="F459" s="26">
        <v>0.5</v>
      </c>
      <c r="G459" s="43">
        <v>474.75</v>
      </c>
      <c r="H459" s="124">
        <v>43556</v>
      </c>
      <c r="I459" s="71"/>
      <c r="J459" s="71"/>
      <c r="K459" s="9"/>
      <c r="L459" s="9"/>
      <c r="M459" s="9"/>
      <c r="N459" s="9"/>
      <c r="O459" s="9"/>
      <c r="P459" s="9"/>
      <c r="Q459" s="9"/>
      <c r="R459" s="9"/>
      <c r="S459" s="9"/>
    </row>
    <row r="460" spans="1:19">
      <c r="A460" s="24"/>
      <c r="B460" s="28" t="s">
        <v>275</v>
      </c>
      <c r="C460" s="24"/>
      <c r="D460" s="26"/>
      <c r="E460" s="26"/>
      <c r="F460" s="26"/>
      <c r="G460" s="61">
        <f>SUM(G448:G459)</f>
        <v>8192.4930000000004</v>
      </c>
      <c r="H460" s="24"/>
      <c r="I460" s="71"/>
      <c r="J460" s="71"/>
      <c r="K460" s="33"/>
      <c r="L460" s="33"/>
      <c r="M460" s="33"/>
      <c r="N460" s="33"/>
      <c r="O460" s="33"/>
      <c r="P460" s="33"/>
      <c r="Q460" s="33"/>
      <c r="R460" s="33"/>
      <c r="S460" s="33"/>
    </row>
    <row r="461" spans="1:19" ht="14.25">
      <c r="A461" s="24">
        <v>42</v>
      </c>
      <c r="B461" s="25" t="s">
        <v>82</v>
      </c>
      <c r="C461" s="24"/>
      <c r="D461" s="26"/>
      <c r="E461" s="26"/>
      <c r="F461" s="26"/>
      <c r="G461" s="26"/>
      <c r="H461" s="24"/>
      <c r="I461" s="71"/>
      <c r="J461" s="71"/>
      <c r="K461" s="9"/>
      <c r="L461" s="9"/>
      <c r="M461" s="9"/>
      <c r="N461" s="9"/>
      <c r="O461" s="9"/>
      <c r="P461" s="9"/>
      <c r="Q461" s="9"/>
      <c r="R461" s="9"/>
      <c r="S461" s="9"/>
    </row>
    <row r="462" spans="1:19">
      <c r="A462" s="24"/>
      <c r="B462" s="27" t="s">
        <v>274</v>
      </c>
      <c r="C462" s="24"/>
      <c r="D462" s="26"/>
      <c r="E462" s="26"/>
      <c r="F462" s="26"/>
      <c r="G462" s="26"/>
      <c r="H462" s="24"/>
      <c r="I462" s="71"/>
      <c r="J462" s="71"/>
      <c r="K462" s="9"/>
      <c r="L462" s="9"/>
      <c r="M462" s="9"/>
      <c r="N462" s="9"/>
      <c r="O462" s="9"/>
      <c r="P462" s="9"/>
      <c r="Q462" s="9"/>
      <c r="R462" s="9"/>
      <c r="S462" s="9"/>
    </row>
    <row r="463" spans="1:19">
      <c r="A463" s="24"/>
      <c r="B463" s="27"/>
      <c r="C463" s="24"/>
      <c r="D463" s="26"/>
      <c r="E463" s="26"/>
      <c r="F463" s="26"/>
      <c r="G463" s="26"/>
      <c r="H463" s="32"/>
      <c r="I463" s="71"/>
      <c r="J463" s="71"/>
      <c r="K463" s="9"/>
      <c r="L463" s="9"/>
      <c r="M463" s="9"/>
      <c r="N463" s="9"/>
      <c r="O463" s="9"/>
      <c r="P463" s="9"/>
      <c r="Q463" s="9"/>
      <c r="R463" s="9"/>
      <c r="S463" s="9"/>
    </row>
    <row r="464" spans="1:19">
      <c r="A464" s="24"/>
      <c r="B464" s="28" t="s">
        <v>275</v>
      </c>
      <c r="C464" s="24"/>
      <c r="D464" s="26"/>
      <c r="E464" s="26"/>
      <c r="F464" s="26"/>
      <c r="G464" s="61">
        <f>SUM(G463:G463)</f>
        <v>0</v>
      </c>
      <c r="H464" s="24"/>
      <c r="I464" s="71"/>
      <c r="J464" s="71"/>
    </row>
    <row r="465" spans="1:10">
      <c r="A465" s="24"/>
      <c r="B465" s="27" t="s">
        <v>276</v>
      </c>
      <c r="C465" s="29"/>
      <c r="D465" s="26" t="s">
        <v>278</v>
      </c>
      <c r="E465" s="26">
        <v>473.8</v>
      </c>
      <c r="F465" s="26"/>
      <c r="G465" s="59"/>
      <c r="H465" s="24"/>
      <c r="I465" s="71"/>
      <c r="J465" s="71"/>
    </row>
    <row r="466" spans="1:10">
      <c r="A466" s="24"/>
      <c r="B466" s="29"/>
      <c r="C466" s="29" t="s">
        <v>197</v>
      </c>
      <c r="D466" s="26"/>
      <c r="E466" s="26"/>
      <c r="F466" s="26"/>
      <c r="G466" s="43">
        <f>E465*1.51</f>
        <v>715.43799999999999</v>
      </c>
      <c r="H466" s="24"/>
      <c r="I466" s="71"/>
      <c r="J466" s="71"/>
    </row>
    <row r="467" spans="1:10">
      <c r="A467" s="24"/>
      <c r="B467" s="29"/>
      <c r="C467" s="29" t="s">
        <v>280</v>
      </c>
      <c r="D467" s="26" t="s">
        <v>281</v>
      </c>
      <c r="E467" s="26"/>
      <c r="F467" s="26"/>
      <c r="G467" s="59"/>
      <c r="H467" s="66"/>
      <c r="I467" s="71"/>
      <c r="J467" s="71"/>
    </row>
    <row r="468" spans="1:10">
      <c r="A468" s="24"/>
      <c r="B468" s="29"/>
      <c r="C468" s="29" t="s">
        <v>198</v>
      </c>
      <c r="D468" s="26"/>
      <c r="E468" s="26"/>
      <c r="F468" s="26"/>
      <c r="G468" s="43"/>
      <c r="H468" s="36"/>
      <c r="I468" s="71"/>
      <c r="J468" s="71"/>
    </row>
    <row r="469" spans="1:10">
      <c r="A469" s="24"/>
      <c r="B469" s="29"/>
      <c r="C469" s="29" t="s">
        <v>282</v>
      </c>
      <c r="D469" s="26"/>
      <c r="E469" s="26"/>
      <c r="F469" s="26"/>
      <c r="G469" s="43"/>
      <c r="H469" s="36"/>
      <c r="I469" s="71"/>
      <c r="J469" s="71"/>
    </row>
    <row r="470" spans="1:10">
      <c r="A470" s="24"/>
      <c r="B470" s="29"/>
      <c r="C470" s="129" t="s">
        <v>724</v>
      </c>
      <c r="D470" s="26"/>
      <c r="E470" s="26"/>
      <c r="F470" s="26">
        <v>0.5</v>
      </c>
      <c r="G470" s="43">
        <v>474.75</v>
      </c>
      <c r="H470" s="124">
        <v>43556</v>
      </c>
      <c r="I470" s="71"/>
      <c r="J470" s="71"/>
    </row>
    <row r="471" spans="1:10">
      <c r="A471" s="24"/>
      <c r="B471" s="28" t="s">
        <v>275</v>
      </c>
      <c r="C471" s="24"/>
      <c r="D471" s="26"/>
      <c r="E471" s="26"/>
      <c r="F471" s="26"/>
      <c r="G471" s="61">
        <f>SUM(G465:G470)</f>
        <v>1190.1880000000001</v>
      </c>
      <c r="H471" s="24"/>
      <c r="I471" s="71"/>
      <c r="J471" s="71"/>
    </row>
    <row r="472" spans="1:10" ht="14.25">
      <c r="A472" s="24">
        <v>43</v>
      </c>
      <c r="B472" s="25" t="s">
        <v>88</v>
      </c>
      <c r="C472" s="24"/>
      <c r="D472" s="26"/>
      <c r="E472" s="26"/>
      <c r="F472" s="26"/>
      <c r="G472" s="26"/>
      <c r="H472" s="24"/>
      <c r="I472" s="71"/>
      <c r="J472" s="71"/>
    </row>
    <row r="473" spans="1:10">
      <c r="A473" s="24"/>
      <c r="B473" s="27" t="s">
        <v>274</v>
      </c>
      <c r="C473" s="24"/>
      <c r="D473" s="26"/>
      <c r="E473" s="26"/>
      <c r="F473" s="26"/>
      <c r="G473" s="26"/>
      <c r="H473" s="24"/>
      <c r="I473" s="71"/>
      <c r="J473" s="71"/>
    </row>
    <row r="474" spans="1:10">
      <c r="A474" s="24"/>
      <c r="B474" s="27"/>
      <c r="C474" s="24"/>
      <c r="D474" s="26"/>
      <c r="E474" s="26"/>
      <c r="F474" s="26"/>
      <c r="G474" s="26"/>
      <c r="H474" s="32"/>
      <c r="I474" s="71"/>
      <c r="J474" s="71"/>
    </row>
    <row r="475" spans="1:10">
      <c r="A475" s="24"/>
      <c r="B475" s="28" t="s">
        <v>275</v>
      </c>
      <c r="C475" s="24"/>
      <c r="D475" s="26"/>
      <c r="E475" s="26"/>
      <c r="F475" s="26"/>
      <c r="G475" s="61">
        <f>SUM(G474:G474)</f>
        <v>0</v>
      </c>
      <c r="H475" s="24"/>
      <c r="I475" s="71"/>
      <c r="J475" s="71"/>
    </row>
    <row r="476" spans="1:10">
      <c r="A476" s="24"/>
      <c r="B476" s="27" t="s">
        <v>276</v>
      </c>
      <c r="C476" s="29"/>
      <c r="D476" s="26" t="s">
        <v>278</v>
      </c>
      <c r="E476" s="26">
        <v>537.29999999999995</v>
      </c>
      <c r="F476" s="26"/>
      <c r="G476" s="59"/>
      <c r="H476" s="24"/>
      <c r="I476" s="71"/>
      <c r="J476" s="71"/>
    </row>
    <row r="477" spans="1:10">
      <c r="A477" s="24"/>
      <c r="B477" s="29"/>
      <c r="C477" s="29" t="s">
        <v>197</v>
      </c>
      <c r="D477" s="26"/>
      <c r="E477" s="26"/>
      <c r="F477" s="26"/>
      <c r="G477" s="43"/>
      <c r="H477" s="24"/>
      <c r="I477" s="112" t="s">
        <v>392</v>
      </c>
      <c r="J477" s="71"/>
    </row>
    <row r="478" spans="1:10">
      <c r="A478" s="24"/>
      <c r="B478" s="29"/>
      <c r="C478" s="29" t="s">
        <v>280</v>
      </c>
      <c r="D478" s="26" t="s">
        <v>281</v>
      </c>
      <c r="E478" s="26"/>
      <c r="F478" s="26"/>
      <c r="G478" s="59"/>
      <c r="H478" s="66"/>
      <c r="I478" s="71"/>
      <c r="J478" s="71"/>
    </row>
    <row r="479" spans="1:10">
      <c r="A479" s="24"/>
      <c r="B479" s="29"/>
      <c r="C479" s="29" t="s">
        <v>282</v>
      </c>
      <c r="D479" s="26"/>
      <c r="E479" s="26"/>
      <c r="F479" s="26"/>
      <c r="G479" s="43"/>
      <c r="H479" s="24"/>
      <c r="I479" s="71"/>
      <c r="J479" s="71"/>
    </row>
    <row r="480" spans="1:10">
      <c r="A480" s="24"/>
      <c r="B480" s="29"/>
      <c r="C480" s="129" t="s">
        <v>724</v>
      </c>
      <c r="D480" s="26"/>
      <c r="E480" s="26"/>
      <c r="F480" s="26">
        <v>0.5</v>
      </c>
      <c r="G480" s="43">
        <v>474.75</v>
      </c>
      <c r="H480" s="124">
        <v>43556</v>
      </c>
      <c r="I480" s="71"/>
      <c r="J480" s="71"/>
    </row>
    <row r="481" spans="1:20">
      <c r="A481" s="24"/>
      <c r="B481" s="28" t="s">
        <v>275</v>
      </c>
      <c r="C481" s="24"/>
      <c r="D481" s="26"/>
      <c r="E481" s="26"/>
      <c r="F481" s="26"/>
      <c r="G481" s="61">
        <f>SUM(G476:G480)</f>
        <v>474.75</v>
      </c>
      <c r="H481" s="24"/>
      <c r="I481" s="71"/>
      <c r="J481" s="71"/>
      <c r="N481" s="37"/>
      <c r="O481" s="33"/>
      <c r="P481" s="33"/>
      <c r="Q481" s="33"/>
      <c r="R481" s="34"/>
      <c r="S481" s="38"/>
      <c r="T481" s="9"/>
    </row>
    <row r="482" spans="1:20" ht="14.25">
      <c r="A482" s="24">
        <v>44</v>
      </c>
      <c r="B482" s="67" t="s">
        <v>92</v>
      </c>
      <c r="C482" s="24"/>
      <c r="D482" s="26"/>
      <c r="E482" s="26"/>
      <c r="F482" s="26"/>
      <c r="G482" s="26"/>
      <c r="H482" s="24"/>
      <c r="I482" s="71"/>
      <c r="J482" s="71"/>
    </row>
    <row r="483" spans="1:20">
      <c r="A483" s="24"/>
      <c r="B483" s="27" t="s">
        <v>274</v>
      </c>
      <c r="C483" s="24"/>
      <c r="D483" s="26"/>
      <c r="E483" s="26"/>
      <c r="F483" s="26"/>
      <c r="G483" s="26"/>
      <c r="H483" s="24"/>
      <c r="I483" s="71"/>
      <c r="J483" s="71"/>
    </row>
    <row r="484" spans="1:20">
      <c r="A484" s="24"/>
      <c r="B484" s="27"/>
      <c r="C484" s="24"/>
      <c r="D484" s="26"/>
      <c r="E484" s="26"/>
      <c r="F484" s="26"/>
      <c r="G484" s="26"/>
      <c r="H484" s="32"/>
      <c r="I484" s="71"/>
      <c r="J484" s="71"/>
    </row>
    <row r="485" spans="1:20">
      <c r="A485" s="24"/>
      <c r="B485" s="28" t="s">
        <v>275</v>
      </c>
      <c r="C485" s="24"/>
      <c r="D485" s="26"/>
      <c r="E485" s="26"/>
      <c r="F485" s="26"/>
      <c r="G485" s="61">
        <f>SUM(G484:G484)</f>
        <v>0</v>
      </c>
      <c r="H485" s="24"/>
      <c r="I485" s="71"/>
      <c r="J485" s="71"/>
    </row>
    <row r="486" spans="1:20">
      <c r="A486" s="24"/>
      <c r="B486" s="27" t="s">
        <v>276</v>
      </c>
      <c r="C486" s="29"/>
      <c r="D486" s="26" t="s">
        <v>278</v>
      </c>
      <c r="E486" s="26">
        <v>629</v>
      </c>
      <c r="F486" s="26"/>
      <c r="G486" s="26"/>
      <c r="H486" s="24"/>
      <c r="I486" s="71"/>
      <c r="J486" s="71"/>
    </row>
    <row r="487" spans="1:20">
      <c r="A487" s="24"/>
      <c r="B487" s="29"/>
      <c r="C487" s="68" t="s">
        <v>197</v>
      </c>
      <c r="D487" s="69"/>
      <c r="E487" s="69"/>
      <c r="F487" s="69"/>
      <c r="G487" s="92">
        <f>E486*1.51</f>
        <v>949.79</v>
      </c>
      <c r="H487" s="70"/>
      <c r="I487" s="71"/>
      <c r="J487" s="71"/>
    </row>
    <row r="488" spans="1:20">
      <c r="A488" s="24"/>
      <c r="B488" s="29"/>
      <c r="C488" s="29" t="s">
        <v>280</v>
      </c>
      <c r="D488" s="26" t="s">
        <v>281</v>
      </c>
      <c r="E488" s="26"/>
      <c r="F488" s="26"/>
      <c r="G488" s="43"/>
      <c r="H488" s="32"/>
      <c r="I488" s="71"/>
      <c r="J488" s="71"/>
    </row>
    <row r="489" spans="1:20">
      <c r="A489" s="24"/>
      <c r="B489" s="29"/>
      <c r="C489" s="29" t="s">
        <v>198</v>
      </c>
      <c r="D489" s="26"/>
      <c r="E489" s="26"/>
      <c r="F489" s="26"/>
      <c r="G489" s="43"/>
      <c r="H489" s="24"/>
      <c r="I489" s="71"/>
      <c r="J489" s="71"/>
    </row>
    <row r="490" spans="1:20">
      <c r="A490" s="24"/>
      <c r="B490" s="29"/>
      <c r="C490" s="29" t="s">
        <v>282</v>
      </c>
      <c r="D490" s="26"/>
      <c r="E490" s="26"/>
      <c r="F490" s="26"/>
      <c r="G490" s="43"/>
      <c r="H490" s="24"/>
      <c r="I490" s="71"/>
      <c r="J490" s="71"/>
    </row>
    <row r="491" spans="1:20">
      <c r="A491" s="24"/>
      <c r="B491" s="29"/>
      <c r="C491" s="129" t="s">
        <v>724</v>
      </c>
      <c r="D491" s="26"/>
      <c r="E491" s="26"/>
      <c r="F491" s="26">
        <v>0.5</v>
      </c>
      <c r="G491" s="43">
        <v>474.75</v>
      </c>
      <c r="H491" s="124">
        <v>43556</v>
      </c>
      <c r="I491" s="71"/>
      <c r="J491" s="71"/>
    </row>
    <row r="492" spans="1:20">
      <c r="A492" s="24"/>
      <c r="B492" s="28" t="s">
        <v>275</v>
      </c>
      <c r="C492" s="24"/>
      <c r="D492" s="26"/>
      <c r="E492" s="26"/>
      <c r="F492" s="26"/>
      <c r="G492" s="61">
        <f>SUM(G486:G491)</f>
        <v>1424.54</v>
      </c>
      <c r="H492" s="24"/>
      <c r="I492" s="71"/>
      <c r="J492" s="71"/>
    </row>
    <row r="493" spans="1:20" ht="14.25">
      <c r="A493" s="24">
        <v>45</v>
      </c>
      <c r="B493" s="67" t="s">
        <v>314</v>
      </c>
      <c r="C493" s="24"/>
      <c r="D493" s="26"/>
      <c r="E493" s="26"/>
      <c r="F493" s="26"/>
      <c r="G493" s="26"/>
      <c r="H493" s="24"/>
      <c r="I493" s="71"/>
      <c r="J493" s="71"/>
    </row>
    <row r="494" spans="1:20">
      <c r="A494" s="24"/>
      <c r="B494" s="27" t="s">
        <v>274</v>
      </c>
      <c r="C494" s="24"/>
      <c r="D494" s="26"/>
      <c r="E494" s="26"/>
      <c r="F494" s="26"/>
      <c r="G494" s="26"/>
      <c r="H494" s="24"/>
      <c r="I494" s="71"/>
      <c r="J494" s="71"/>
    </row>
    <row r="495" spans="1:20">
      <c r="A495" s="24"/>
      <c r="B495" s="27"/>
      <c r="C495" s="24"/>
      <c r="D495" s="26"/>
      <c r="E495" s="26"/>
      <c r="F495" s="26"/>
      <c r="G495" s="26"/>
      <c r="H495" s="32"/>
      <c r="I495" s="71"/>
      <c r="J495" s="71"/>
    </row>
    <row r="496" spans="1:20">
      <c r="A496" s="24"/>
      <c r="B496" s="28" t="s">
        <v>275</v>
      </c>
      <c r="C496" s="24"/>
      <c r="D496" s="26"/>
      <c r="E496" s="26"/>
      <c r="F496" s="26"/>
      <c r="G496" s="61">
        <f>SUM(G495:G495)</f>
        <v>0</v>
      </c>
      <c r="H496" s="24"/>
      <c r="I496" s="71"/>
      <c r="J496" s="71"/>
    </row>
    <row r="497" spans="1:19">
      <c r="A497" s="24"/>
      <c r="B497" s="27" t="s">
        <v>276</v>
      </c>
      <c r="C497" s="29"/>
      <c r="D497" s="26" t="s">
        <v>278</v>
      </c>
      <c r="E497" s="26">
        <v>629.1</v>
      </c>
      <c r="F497" s="26"/>
      <c r="G497" s="59"/>
      <c r="H497" s="24"/>
      <c r="I497" s="71"/>
      <c r="J497" s="71"/>
    </row>
    <row r="498" spans="1:19">
      <c r="A498" s="24"/>
      <c r="B498" s="29"/>
      <c r="C498" s="29" t="s">
        <v>370</v>
      </c>
      <c r="D498" s="26"/>
      <c r="E498" s="26"/>
      <c r="F498" s="26"/>
      <c r="G498" s="43"/>
      <c r="H498" s="24"/>
      <c r="I498" s="112" t="s">
        <v>392</v>
      </c>
      <c r="J498" s="120" t="s">
        <v>403</v>
      </c>
      <c r="K498" s="71"/>
      <c r="L498" s="71"/>
    </row>
    <row r="499" spans="1:19">
      <c r="A499" s="24"/>
      <c r="B499" s="29"/>
      <c r="C499" s="29" t="s">
        <v>347</v>
      </c>
      <c r="D499" s="26"/>
      <c r="E499" s="26"/>
      <c r="F499" s="26"/>
      <c r="G499" s="43"/>
      <c r="H499" s="24"/>
      <c r="I499" s="71"/>
      <c r="J499" s="71"/>
      <c r="K499" s="71"/>
      <c r="L499" s="71"/>
      <c r="N499" s="9"/>
      <c r="O499" s="9"/>
      <c r="P499" s="9"/>
      <c r="Q499" s="9"/>
      <c r="R499" s="9"/>
      <c r="S499" s="9"/>
    </row>
    <row r="500" spans="1:19">
      <c r="A500" s="24"/>
      <c r="B500" s="29"/>
      <c r="C500" s="29" t="s">
        <v>360</v>
      </c>
      <c r="D500" s="26"/>
      <c r="E500" s="26"/>
      <c r="F500" s="26"/>
      <c r="G500" s="43"/>
      <c r="H500" s="24"/>
      <c r="I500" s="71"/>
      <c r="J500" s="71"/>
      <c r="N500" s="9"/>
      <c r="O500" s="33"/>
      <c r="P500" s="33"/>
      <c r="Q500" s="33"/>
      <c r="R500" s="34"/>
      <c r="S500" s="76"/>
    </row>
    <row r="501" spans="1:19">
      <c r="A501" s="24"/>
      <c r="B501" s="29"/>
      <c r="C501" s="29" t="s">
        <v>282</v>
      </c>
      <c r="D501" s="26"/>
      <c r="E501" s="26"/>
      <c r="F501" s="26"/>
      <c r="G501" s="43"/>
      <c r="H501" s="24"/>
      <c r="I501" s="71"/>
      <c r="J501" s="71"/>
      <c r="N501" s="9"/>
      <c r="O501" s="33"/>
      <c r="P501" s="33"/>
      <c r="Q501" s="33"/>
      <c r="R501" s="34"/>
      <c r="S501" s="76"/>
    </row>
    <row r="502" spans="1:19">
      <c r="A502" s="24"/>
      <c r="B502" s="29"/>
      <c r="C502" s="129" t="s">
        <v>724</v>
      </c>
      <c r="D502" s="26"/>
      <c r="E502" s="26"/>
      <c r="F502" s="26">
        <v>0.5</v>
      </c>
      <c r="G502" s="43">
        <v>474.75</v>
      </c>
      <c r="H502" s="124">
        <v>43556</v>
      </c>
      <c r="I502" s="71"/>
      <c r="J502" s="71"/>
      <c r="N502" s="9"/>
      <c r="O502" s="33"/>
      <c r="P502" s="33"/>
      <c r="Q502" s="33"/>
      <c r="R502" s="34"/>
      <c r="S502" s="76"/>
    </row>
    <row r="503" spans="1:19">
      <c r="A503" s="24"/>
      <c r="B503" s="28" t="s">
        <v>275</v>
      </c>
      <c r="C503" s="24"/>
      <c r="D503" s="26"/>
      <c r="E503" s="26"/>
      <c r="F503" s="26"/>
      <c r="G503" s="61">
        <f>SUM(G497:G502)</f>
        <v>474.75</v>
      </c>
      <c r="H503" s="24"/>
      <c r="I503" s="71"/>
      <c r="J503" s="71"/>
      <c r="N503" s="9"/>
      <c r="O503" s="9"/>
      <c r="P503" s="9"/>
      <c r="Q503" s="9"/>
      <c r="R503" s="9"/>
      <c r="S503" s="9"/>
    </row>
    <row r="504" spans="1:19" ht="14.25">
      <c r="A504" s="24">
        <v>46</v>
      </c>
      <c r="B504" s="67" t="s">
        <v>3</v>
      </c>
      <c r="C504" s="24"/>
      <c r="D504" s="26"/>
      <c r="E504" s="26"/>
      <c r="F504" s="26"/>
      <c r="G504" s="26"/>
      <c r="H504" s="24"/>
      <c r="I504" s="71"/>
      <c r="J504" s="77"/>
      <c r="K504" s="9"/>
      <c r="L504" s="9"/>
      <c r="M504" s="9"/>
      <c r="N504" s="9"/>
      <c r="O504" s="9"/>
    </row>
    <row r="505" spans="1:19">
      <c r="A505" s="24"/>
      <c r="B505" s="27" t="s">
        <v>274</v>
      </c>
      <c r="C505" s="24"/>
      <c r="D505" s="26"/>
      <c r="E505" s="26"/>
      <c r="F505" s="26"/>
      <c r="G505" s="26"/>
      <c r="H505" s="24"/>
      <c r="I505" s="71"/>
      <c r="J505" s="77"/>
      <c r="K505" s="9"/>
      <c r="L505" s="9"/>
      <c r="M505" s="9"/>
      <c r="N505" s="77"/>
      <c r="O505" s="77"/>
      <c r="P505" s="77"/>
      <c r="Q505" s="9"/>
    </row>
    <row r="506" spans="1:19">
      <c r="A506" s="24"/>
      <c r="B506" s="27" t="s">
        <v>442</v>
      </c>
      <c r="C506" s="24" t="s">
        <v>804</v>
      </c>
      <c r="D506" s="26" t="s">
        <v>126</v>
      </c>
      <c r="E506" s="26">
        <v>26</v>
      </c>
      <c r="F506" s="26">
        <v>7.3</v>
      </c>
      <c r="G506" s="26">
        <v>3957.93</v>
      </c>
      <c r="H506" s="32">
        <v>43572</v>
      </c>
      <c r="I506" s="71"/>
      <c r="J506" s="77"/>
      <c r="K506" s="9"/>
      <c r="L506" s="9"/>
      <c r="M506" s="9"/>
      <c r="N506" s="77"/>
      <c r="O506" s="77"/>
      <c r="P506" s="77"/>
      <c r="Q506" s="9"/>
    </row>
    <row r="507" spans="1:19">
      <c r="A507" s="24"/>
      <c r="B507" s="26"/>
      <c r="C507" s="24" t="s">
        <v>805</v>
      </c>
      <c r="D507" s="26" t="s">
        <v>126</v>
      </c>
      <c r="E507" s="26">
        <v>26</v>
      </c>
      <c r="F507" s="26">
        <v>11.4</v>
      </c>
      <c r="G507" s="26">
        <v>6259.96</v>
      </c>
      <c r="H507" s="66">
        <v>43572</v>
      </c>
      <c r="I507" s="71"/>
      <c r="J507" s="77"/>
      <c r="K507" s="9"/>
      <c r="L507" s="9"/>
      <c r="M507" s="9"/>
      <c r="N507" s="77"/>
      <c r="O507" s="77"/>
      <c r="P507" s="77"/>
      <c r="Q507" s="9"/>
    </row>
    <row r="508" spans="1:19">
      <c r="A508" s="24"/>
      <c r="B508" s="28" t="s">
        <v>275</v>
      </c>
      <c r="C508" s="24"/>
      <c r="D508" s="26"/>
      <c r="E508" s="26"/>
      <c r="F508" s="26"/>
      <c r="G508" s="61">
        <f>SUM(G506:G507)</f>
        <v>10217.89</v>
      </c>
      <c r="H508" s="24"/>
      <c r="I508" s="71"/>
      <c r="J508" s="77"/>
      <c r="K508" s="9"/>
      <c r="L508" s="9"/>
      <c r="M508" s="9"/>
      <c r="N508" s="9"/>
      <c r="O508" s="9"/>
      <c r="P508" s="9"/>
      <c r="Q508" s="9"/>
      <c r="R508" s="76"/>
    </row>
    <row r="509" spans="1:19">
      <c r="A509" s="24"/>
      <c r="B509" s="27" t="s">
        <v>276</v>
      </c>
      <c r="C509" s="29"/>
      <c r="D509" s="26" t="s">
        <v>278</v>
      </c>
      <c r="E509" s="26">
        <v>5960.4</v>
      </c>
      <c r="F509" s="26"/>
      <c r="G509" s="59"/>
      <c r="H509" s="24"/>
      <c r="I509" s="71"/>
      <c r="J509" s="77"/>
      <c r="K509" s="9"/>
    </row>
    <row r="510" spans="1:19">
      <c r="A510" s="24"/>
      <c r="B510" s="29"/>
      <c r="C510" s="29" t="s">
        <v>197</v>
      </c>
      <c r="D510" s="26"/>
      <c r="E510" s="26"/>
      <c r="F510" s="26"/>
      <c r="G510" s="43">
        <f>E509*1.65</f>
        <v>9834.659999999998</v>
      </c>
      <c r="H510" s="24"/>
      <c r="I510" s="71"/>
      <c r="J510" s="71"/>
      <c r="K510" s="9"/>
    </row>
    <row r="511" spans="1:19">
      <c r="A511" s="24"/>
      <c r="B511" s="29"/>
      <c r="C511" s="29" t="s">
        <v>280</v>
      </c>
      <c r="D511" s="26" t="s">
        <v>281</v>
      </c>
      <c r="E511" s="26"/>
      <c r="F511" s="26"/>
      <c r="G511" s="43"/>
      <c r="H511" s="66"/>
      <c r="I511" s="71"/>
      <c r="J511" s="71"/>
      <c r="K511" s="82"/>
    </row>
    <row r="512" spans="1:19">
      <c r="A512" s="24"/>
      <c r="B512" s="29"/>
      <c r="C512" s="29" t="s">
        <v>198</v>
      </c>
      <c r="D512" s="26" t="s">
        <v>281</v>
      </c>
      <c r="E512" s="26"/>
      <c r="F512" s="26"/>
      <c r="G512" s="43"/>
      <c r="H512" s="66"/>
      <c r="I512" s="71"/>
      <c r="J512" s="74"/>
      <c r="K512" s="74"/>
    </row>
    <row r="513" spans="1:19">
      <c r="A513" s="24"/>
      <c r="B513" s="26" t="s">
        <v>415</v>
      </c>
      <c r="C513" s="129" t="s">
        <v>604</v>
      </c>
      <c r="D513" s="26" t="s">
        <v>422</v>
      </c>
      <c r="E513" s="26">
        <v>0.6</v>
      </c>
      <c r="F513" s="26">
        <v>14.2</v>
      </c>
      <c r="G513" s="26">
        <v>5389.39</v>
      </c>
      <c r="H513" s="66">
        <v>43571</v>
      </c>
      <c r="I513" s="71"/>
      <c r="J513" s="74"/>
      <c r="K513" s="74"/>
    </row>
    <row r="514" spans="1:19">
      <c r="A514" s="24"/>
      <c r="B514" s="29"/>
      <c r="C514" s="129" t="s">
        <v>724</v>
      </c>
      <c r="D514" s="26"/>
      <c r="E514" s="26"/>
      <c r="F514" s="26">
        <v>0.5</v>
      </c>
      <c r="G514" s="43">
        <v>474.75</v>
      </c>
      <c r="H514" s="124">
        <v>43556</v>
      </c>
      <c r="I514" s="71"/>
      <c r="J514" s="74"/>
      <c r="K514" s="74"/>
    </row>
    <row r="515" spans="1:19">
      <c r="A515" s="24"/>
      <c r="B515" s="28" t="s">
        <v>275</v>
      </c>
      <c r="C515" s="24"/>
      <c r="D515" s="26"/>
      <c r="E515" s="26"/>
      <c r="F515" s="26"/>
      <c r="G515" s="61">
        <f>SUM(G509:G514)</f>
        <v>15698.8</v>
      </c>
      <c r="H515" s="24"/>
      <c r="I515" s="71"/>
      <c r="J515" s="77"/>
      <c r="K515" s="77"/>
      <c r="L515" s="9"/>
      <c r="M515" s="9"/>
      <c r="N515" s="9"/>
      <c r="O515" s="9"/>
      <c r="P515" s="9"/>
      <c r="Q515" s="9"/>
    </row>
    <row r="516" spans="1:19" ht="14.25">
      <c r="A516" s="24">
        <v>47</v>
      </c>
      <c r="B516" s="25" t="s">
        <v>9</v>
      </c>
      <c r="C516" s="24"/>
      <c r="D516" s="26"/>
      <c r="E516" s="26"/>
      <c r="F516" s="26"/>
      <c r="G516" s="26"/>
      <c r="H516" s="24"/>
      <c r="I516" s="71"/>
      <c r="J516" s="71"/>
      <c r="L516" s="33"/>
      <c r="M516" s="33"/>
      <c r="N516" s="34"/>
      <c r="O516" s="9"/>
      <c r="P516" s="9"/>
      <c r="Q516" s="9"/>
    </row>
    <row r="517" spans="1:19">
      <c r="A517" s="24"/>
      <c r="B517" s="27" t="s">
        <v>274</v>
      </c>
      <c r="C517" s="24"/>
      <c r="D517" s="26"/>
      <c r="E517" s="26"/>
      <c r="F517" s="26"/>
      <c r="G517" s="26"/>
      <c r="H517" s="24"/>
      <c r="I517" s="71"/>
      <c r="J517" s="71"/>
      <c r="L517" s="33"/>
      <c r="M517" s="33"/>
      <c r="N517" s="34"/>
      <c r="O517" s="33"/>
      <c r="P517" s="33"/>
      <c r="Q517" s="34"/>
    </row>
    <row r="518" spans="1:19">
      <c r="A518" s="24"/>
      <c r="B518" s="27" t="s">
        <v>415</v>
      </c>
      <c r="C518" s="24" t="s">
        <v>814</v>
      </c>
      <c r="D518" s="26" t="s">
        <v>287</v>
      </c>
      <c r="E518" s="26">
        <v>5</v>
      </c>
      <c r="F518" s="26">
        <v>36</v>
      </c>
      <c r="G518" s="43">
        <v>8395.7099999999991</v>
      </c>
      <c r="H518" s="66" t="s">
        <v>815</v>
      </c>
      <c r="I518" s="71"/>
      <c r="J518" s="71"/>
      <c r="K518" s="35"/>
      <c r="L518" s="33"/>
      <c r="M518" s="33"/>
      <c r="N518" s="34"/>
      <c r="O518" s="33"/>
      <c r="P518" s="33"/>
      <c r="Q518" s="34"/>
    </row>
    <row r="519" spans="1:19">
      <c r="A519" s="24"/>
      <c r="B519" s="27" t="s">
        <v>559</v>
      </c>
      <c r="C519" s="24" t="s">
        <v>835</v>
      </c>
      <c r="D519" s="26" t="s">
        <v>126</v>
      </c>
      <c r="E519" s="26">
        <v>8.8000000000000007</v>
      </c>
      <c r="F519" s="26">
        <v>3.2</v>
      </c>
      <c r="G519" s="26">
        <v>1982.71</v>
      </c>
      <c r="H519" s="32">
        <v>43580</v>
      </c>
      <c r="I519" s="71"/>
      <c r="J519" s="71"/>
      <c r="L519" s="33"/>
      <c r="M519" s="33"/>
      <c r="N519" s="34"/>
      <c r="O519" s="33"/>
      <c r="P519" s="33"/>
      <c r="Q519" s="34"/>
    </row>
    <row r="520" spans="1:19">
      <c r="A520" s="24"/>
      <c r="B520" s="27"/>
      <c r="C520" s="24" t="s">
        <v>838</v>
      </c>
      <c r="D520" s="26" t="s">
        <v>126</v>
      </c>
      <c r="E520" s="26">
        <v>8.8000000000000007</v>
      </c>
      <c r="F520" s="26">
        <v>3</v>
      </c>
      <c r="G520" s="26">
        <v>936.04</v>
      </c>
      <c r="H520" s="32">
        <v>43581</v>
      </c>
      <c r="I520" s="71"/>
      <c r="J520" s="71"/>
      <c r="L520" s="33"/>
      <c r="M520" s="33"/>
      <c r="N520" s="34"/>
      <c r="O520" s="33"/>
      <c r="P520" s="33"/>
      <c r="Q520" s="34"/>
    </row>
    <row r="521" spans="1:19">
      <c r="A521" s="24"/>
      <c r="B521" s="28" t="s">
        <v>275</v>
      </c>
      <c r="C521" s="24"/>
      <c r="D521" s="26"/>
      <c r="E521" s="26"/>
      <c r="F521" s="26"/>
      <c r="G521" s="61">
        <f>SUM(G518:G520)</f>
        <v>11314.46</v>
      </c>
      <c r="H521" s="24"/>
      <c r="I521" s="71"/>
      <c r="J521" s="71"/>
      <c r="K521" s="9"/>
      <c r="L521" s="9"/>
      <c r="M521" s="9"/>
      <c r="N521" s="9"/>
      <c r="O521" s="33"/>
      <c r="P521" s="33"/>
      <c r="Q521" s="9"/>
    </row>
    <row r="522" spans="1:19">
      <c r="A522" s="24"/>
      <c r="B522" s="27" t="s">
        <v>276</v>
      </c>
      <c r="C522" s="29"/>
      <c r="D522" s="26" t="s">
        <v>278</v>
      </c>
      <c r="E522" s="26">
        <v>6039.6</v>
      </c>
      <c r="F522" s="26"/>
      <c r="G522" s="59"/>
      <c r="H522" s="24"/>
      <c r="I522" s="71"/>
      <c r="J522" s="71"/>
      <c r="K522" s="9"/>
      <c r="L522" s="99"/>
      <c r="M522" s="9"/>
      <c r="N522" s="34"/>
      <c r="O522" s="34"/>
      <c r="P522" s="34"/>
      <c r="Q522" s="9"/>
    </row>
    <row r="523" spans="1:19">
      <c r="A523" s="24"/>
      <c r="B523" s="29"/>
      <c r="C523" s="29" t="s">
        <v>197</v>
      </c>
      <c r="D523" s="26"/>
      <c r="E523" s="26"/>
      <c r="F523" s="26"/>
      <c r="G523" s="43">
        <f>E522*1.65</f>
        <v>9965.34</v>
      </c>
      <c r="H523" s="24"/>
      <c r="I523" s="71"/>
      <c r="J523" s="71"/>
      <c r="K523" s="9"/>
      <c r="L523" s="33"/>
      <c r="M523" s="33"/>
      <c r="N523" s="34"/>
      <c r="O523" s="9"/>
      <c r="P523" s="9"/>
      <c r="Q523" s="9"/>
    </row>
    <row r="524" spans="1:19">
      <c r="A524" s="24"/>
      <c r="B524" s="29"/>
      <c r="C524" s="29" t="s">
        <v>280</v>
      </c>
      <c r="D524" s="26" t="s">
        <v>281</v>
      </c>
      <c r="E524" s="26"/>
      <c r="F524" s="26"/>
      <c r="G524" s="43"/>
      <c r="H524" s="66"/>
      <c r="I524" s="71"/>
      <c r="J524" s="77"/>
      <c r="K524" s="33"/>
      <c r="L524" s="37"/>
      <c r="M524" s="33"/>
      <c r="N524" s="33"/>
      <c r="O524" s="33"/>
      <c r="P524" s="33"/>
      <c r="Q524" s="76"/>
    </row>
    <row r="525" spans="1:19">
      <c r="A525" s="24"/>
      <c r="B525" s="29"/>
      <c r="C525" s="29" t="s">
        <v>198</v>
      </c>
      <c r="D525" s="26" t="s">
        <v>281</v>
      </c>
      <c r="E525" s="26"/>
      <c r="F525" s="26"/>
      <c r="G525" s="43"/>
      <c r="H525" s="66"/>
      <c r="I525" s="71"/>
      <c r="J525" s="74"/>
      <c r="K525" s="33"/>
      <c r="L525" s="37"/>
      <c r="M525" s="33"/>
      <c r="N525" s="33"/>
      <c r="O525" s="33"/>
      <c r="P525" s="33" t="s">
        <v>393</v>
      </c>
      <c r="Q525" s="76"/>
      <c r="R525" s="34"/>
      <c r="S525" s="38"/>
    </row>
    <row r="526" spans="1:19">
      <c r="A526" s="24"/>
      <c r="B526" s="26"/>
      <c r="C526" s="129" t="s">
        <v>724</v>
      </c>
      <c r="D526" s="26"/>
      <c r="E526" s="26"/>
      <c r="F526" s="26">
        <v>0.5</v>
      </c>
      <c r="G526" s="43">
        <v>474.75</v>
      </c>
      <c r="H526" s="124">
        <v>43556</v>
      </c>
      <c r="I526" s="71"/>
      <c r="J526" s="74"/>
      <c r="K526" s="33"/>
      <c r="L526" s="37"/>
      <c r="M526" s="33"/>
      <c r="N526" s="33"/>
      <c r="O526" s="33"/>
      <c r="P526" s="33"/>
      <c r="Q526" s="76"/>
      <c r="R526" s="34"/>
      <c r="S526" s="38"/>
    </row>
    <row r="527" spans="1:19">
      <c r="A527" s="24"/>
      <c r="B527" s="28" t="s">
        <v>275</v>
      </c>
      <c r="C527" s="24"/>
      <c r="D527" s="26"/>
      <c r="E527" s="26"/>
      <c r="F527" s="26"/>
      <c r="G527" s="61">
        <f>SUM(G522:G526)</f>
        <v>10440.09</v>
      </c>
      <c r="H527" s="24"/>
      <c r="I527" s="71"/>
      <c r="J527" s="71"/>
      <c r="K527" s="33"/>
      <c r="L527" s="34"/>
      <c r="M527" s="34"/>
      <c r="N527" s="34"/>
      <c r="O527" s="9"/>
      <c r="P527" s="9"/>
      <c r="Q527" s="9"/>
      <c r="R527" s="9"/>
    </row>
    <row r="528" spans="1:19" ht="14.25">
      <c r="A528" s="24">
        <v>48</v>
      </c>
      <c r="B528" s="25" t="s">
        <v>112</v>
      </c>
      <c r="C528" s="24"/>
      <c r="D528" s="26"/>
      <c r="E528" s="26"/>
      <c r="F528" s="26"/>
      <c r="G528" s="26"/>
      <c r="H528" s="24"/>
      <c r="I528" s="71"/>
      <c r="J528" s="71"/>
      <c r="K528" s="9"/>
      <c r="L528" s="9"/>
      <c r="M528" s="37"/>
      <c r="N528" s="33"/>
      <c r="O528" s="33"/>
      <c r="P528" s="33"/>
      <c r="Q528" s="33"/>
      <c r="R528" s="76"/>
    </row>
    <row r="529" spans="1:20">
      <c r="A529" s="24"/>
      <c r="B529" s="27" t="s">
        <v>274</v>
      </c>
      <c r="C529" s="24"/>
      <c r="D529" s="26"/>
      <c r="E529" s="26"/>
      <c r="F529" s="26"/>
      <c r="G529" s="26"/>
      <c r="H529" s="24"/>
      <c r="I529" s="71"/>
      <c r="J529" s="71"/>
      <c r="K529" s="71"/>
      <c r="L529" s="71"/>
      <c r="M529" s="71"/>
      <c r="N529" s="33"/>
      <c r="O529" s="33"/>
      <c r="P529" s="33"/>
      <c r="Q529" s="33"/>
      <c r="R529" s="76"/>
    </row>
    <row r="530" spans="1:20">
      <c r="A530" s="24"/>
      <c r="B530" s="27"/>
      <c r="C530" s="24"/>
      <c r="D530" s="26"/>
      <c r="E530" s="26"/>
      <c r="F530" s="26"/>
      <c r="G530" s="59"/>
      <c r="H530" s="32"/>
      <c r="I530" s="71"/>
      <c r="J530" s="71"/>
      <c r="K530" s="71"/>
      <c r="L530" s="71"/>
      <c r="M530" s="37"/>
      <c r="N530" s="33"/>
      <c r="O530" s="33"/>
      <c r="P530" s="33"/>
      <c r="Q530" s="33"/>
      <c r="R530" s="76"/>
    </row>
    <row r="531" spans="1:20" ht="12.75" customHeight="1">
      <c r="A531" s="24"/>
      <c r="B531" s="28" t="s">
        <v>275</v>
      </c>
      <c r="C531" s="24"/>
      <c r="D531" s="26"/>
      <c r="E531" s="26"/>
      <c r="F531" s="26"/>
      <c r="G531" s="61">
        <f>SUM(G530:G530)</f>
        <v>0</v>
      </c>
      <c r="H531" s="24"/>
      <c r="I531" s="71"/>
      <c r="J531" s="77"/>
      <c r="K531" s="9"/>
      <c r="L531" s="9"/>
      <c r="M531" s="33"/>
      <c r="N531" s="33"/>
      <c r="O531" s="33"/>
      <c r="P531" s="33"/>
      <c r="Q531" s="33"/>
      <c r="R531" s="9"/>
    </row>
    <row r="532" spans="1:20">
      <c r="A532" s="24"/>
      <c r="B532" s="27" t="s">
        <v>276</v>
      </c>
      <c r="C532" s="29"/>
      <c r="D532" s="26" t="s">
        <v>278</v>
      </c>
      <c r="E532" s="26">
        <v>7779.1</v>
      </c>
      <c r="F532" s="26"/>
      <c r="G532" s="59"/>
      <c r="H532" s="24"/>
      <c r="I532" s="71"/>
      <c r="J532" s="71"/>
      <c r="L532" s="37"/>
      <c r="M532" s="37"/>
      <c r="N532" s="33"/>
      <c r="O532" s="33"/>
      <c r="P532" s="34"/>
      <c r="Q532" s="76"/>
    </row>
    <row r="533" spans="1:20">
      <c r="A533" s="24"/>
      <c r="B533" s="29"/>
      <c r="C533" s="29" t="s">
        <v>197</v>
      </c>
      <c r="D533" s="26"/>
      <c r="E533" s="26"/>
      <c r="F533" s="26"/>
      <c r="G533" s="43">
        <f>E532*1.65</f>
        <v>12835.514999999999</v>
      </c>
      <c r="H533" s="24"/>
      <c r="I533" s="71"/>
      <c r="J533" s="71"/>
      <c r="L533" s="9"/>
      <c r="M533" s="33"/>
      <c r="N533" s="33"/>
      <c r="O533" s="33"/>
      <c r="P533" s="34"/>
      <c r="Q533" s="76"/>
    </row>
    <row r="534" spans="1:20">
      <c r="A534" s="24"/>
      <c r="B534" s="29"/>
      <c r="C534" s="68" t="s">
        <v>280</v>
      </c>
      <c r="D534" s="69" t="s">
        <v>281</v>
      </c>
      <c r="E534" s="26"/>
      <c r="F534" s="26"/>
      <c r="G534" s="43"/>
      <c r="H534" s="66"/>
      <c r="I534" s="71"/>
      <c r="J534" s="71"/>
      <c r="O534" s="37"/>
      <c r="P534" s="33"/>
      <c r="Q534" s="33"/>
      <c r="R534" s="33"/>
      <c r="S534" s="34"/>
      <c r="T534" s="38"/>
    </row>
    <row r="535" spans="1:20">
      <c r="A535" s="24"/>
      <c r="B535" s="29"/>
      <c r="C535" s="29" t="s">
        <v>198</v>
      </c>
      <c r="D535" s="26" t="s">
        <v>281</v>
      </c>
      <c r="E535" s="26"/>
      <c r="F535" s="26"/>
      <c r="G535" s="43"/>
      <c r="H535" s="66"/>
      <c r="I535" s="71"/>
      <c r="J535" s="71"/>
      <c r="K535" s="71"/>
      <c r="L535" s="33"/>
      <c r="M535" s="33"/>
      <c r="N535" s="34"/>
      <c r="O535" s="34"/>
    </row>
    <row r="536" spans="1:20">
      <c r="A536" s="24"/>
      <c r="B536" s="29"/>
      <c r="C536" s="39" t="s">
        <v>818</v>
      </c>
      <c r="D536" s="26" t="s">
        <v>287</v>
      </c>
      <c r="E536" s="26">
        <v>1</v>
      </c>
      <c r="F536" s="26">
        <v>4</v>
      </c>
      <c r="G536" s="43">
        <v>1150.6300000000001</v>
      </c>
      <c r="H536" s="66">
        <v>43573</v>
      </c>
      <c r="I536" s="71"/>
      <c r="J536" s="71"/>
      <c r="K536" s="71"/>
      <c r="L536" s="33"/>
      <c r="M536" s="33"/>
      <c r="N536" s="34"/>
      <c r="O536" s="34"/>
    </row>
    <row r="537" spans="1:20">
      <c r="A537" s="24"/>
      <c r="B537" s="29"/>
      <c r="C537" s="39" t="s">
        <v>822</v>
      </c>
      <c r="D537" s="26" t="s">
        <v>422</v>
      </c>
      <c r="E537" s="69">
        <v>0.4</v>
      </c>
      <c r="F537" s="26"/>
      <c r="G537" s="92">
        <v>835.81</v>
      </c>
      <c r="H537" s="66">
        <v>43574</v>
      </c>
      <c r="I537" s="71"/>
      <c r="J537" s="71"/>
      <c r="K537" s="71"/>
      <c r="L537" s="33"/>
      <c r="M537" s="33"/>
      <c r="N537" s="34"/>
      <c r="O537" s="34"/>
    </row>
    <row r="538" spans="1:20">
      <c r="A538" s="24"/>
      <c r="B538" s="26"/>
      <c r="C538" s="129" t="s">
        <v>724</v>
      </c>
      <c r="D538" s="26"/>
      <c r="E538" s="26"/>
      <c r="F538" s="26">
        <v>0.5</v>
      </c>
      <c r="G538" s="43">
        <v>474.75</v>
      </c>
      <c r="H538" s="124">
        <v>43556</v>
      </c>
      <c r="I538" s="71"/>
      <c r="J538" s="71"/>
      <c r="K538" s="71"/>
      <c r="L538" s="33"/>
      <c r="M538" s="33"/>
      <c r="N538" s="34"/>
      <c r="O538" s="34"/>
    </row>
    <row r="539" spans="1:20">
      <c r="A539" s="24"/>
      <c r="B539" s="28" t="s">
        <v>275</v>
      </c>
      <c r="C539" s="24"/>
      <c r="D539" s="26"/>
      <c r="E539" s="26"/>
      <c r="F539" s="26"/>
      <c r="G539" s="61">
        <f>SUM(G532:G538)</f>
        <v>15296.705</v>
      </c>
      <c r="H539" s="24"/>
      <c r="I539" s="71"/>
      <c r="J539" s="74"/>
      <c r="K539" s="33"/>
      <c r="L539" s="34"/>
      <c r="M539" s="34"/>
      <c r="N539" s="34"/>
      <c r="O539" s="9"/>
    </row>
    <row r="540" spans="1:20" ht="14.25">
      <c r="A540" s="24">
        <v>49</v>
      </c>
      <c r="B540" s="25" t="s">
        <v>113</v>
      </c>
      <c r="C540" s="24"/>
      <c r="D540" s="26"/>
      <c r="E540" s="26"/>
      <c r="F540" s="26"/>
      <c r="G540" s="26"/>
      <c r="H540" s="24"/>
      <c r="I540" s="71"/>
      <c r="J540" s="77"/>
      <c r="K540" s="9"/>
      <c r="L540" s="9"/>
      <c r="M540" s="9"/>
      <c r="N540" s="9"/>
      <c r="O540" s="9"/>
    </row>
    <row r="541" spans="1:20">
      <c r="A541" s="24"/>
      <c r="B541" s="27" t="s">
        <v>274</v>
      </c>
      <c r="C541" s="24"/>
      <c r="D541" s="26"/>
      <c r="E541" s="26"/>
      <c r="F541" s="26"/>
      <c r="G541" s="26"/>
      <c r="H541" s="24"/>
      <c r="I541" s="71"/>
      <c r="J541" s="77"/>
      <c r="K541" s="9"/>
      <c r="L541" s="9"/>
    </row>
    <row r="542" spans="1:20">
      <c r="A542" s="24"/>
      <c r="B542" s="27"/>
      <c r="C542" s="24"/>
      <c r="D542" s="26"/>
      <c r="E542" s="26"/>
      <c r="F542" s="26"/>
      <c r="G542" s="26"/>
      <c r="H542" s="32"/>
      <c r="I542" s="71"/>
      <c r="J542" s="77"/>
      <c r="K542" s="9"/>
      <c r="L542" s="9"/>
    </row>
    <row r="543" spans="1:20">
      <c r="A543" s="24"/>
      <c r="B543" s="28" t="s">
        <v>275</v>
      </c>
      <c r="C543" s="24"/>
      <c r="D543" s="26"/>
      <c r="E543" s="26"/>
      <c r="F543" s="26"/>
      <c r="G543" s="61">
        <f>SUM(G542:G542)</f>
        <v>0</v>
      </c>
      <c r="H543" s="24"/>
      <c r="I543" s="71"/>
      <c r="J543" s="77"/>
      <c r="K543" s="9"/>
      <c r="L543" s="9"/>
    </row>
    <row r="544" spans="1:20">
      <c r="A544" s="24"/>
      <c r="B544" s="27" t="s">
        <v>276</v>
      </c>
      <c r="C544" s="29"/>
      <c r="D544" s="26" t="s">
        <v>278</v>
      </c>
      <c r="E544" s="26">
        <v>618.5</v>
      </c>
      <c r="F544" s="26"/>
      <c r="G544" s="59"/>
      <c r="H544" s="24"/>
      <c r="I544" s="71"/>
      <c r="J544" s="71"/>
    </row>
    <row r="545" spans="1:10">
      <c r="A545" s="24"/>
      <c r="B545" s="29"/>
      <c r="C545" s="29" t="s">
        <v>197</v>
      </c>
      <c r="D545" s="26"/>
      <c r="E545" s="26"/>
      <c r="F545" s="26"/>
      <c r="G545" s="43">
        <f>E544*1.51</f>
        <v>933.93500000000006</v>
      </c>
      <c r="H545" s="24"/>
      <c r="I545" s="71"/>
      <c r="J545" s="71"/>
    </row>
    <row r="546" spans="1:10">
      <c r="A546" s="24"/>
      <c r="B546" s="29"/>
      <c r="C546" s="29" t="s">
        <v>280</v>
      </c>
      <c r="D546" s="26" t="s">
        <v>281</v>
      </c>
      <c r="E546" s="69"/>
      <c r="F546" s="69"/>
      <c r="G546" s="94"/>
      <c r="H546" s="75"/>
      <c r="I546" s="71"/>
      <c r="J546" s="71"/>
    </row>
    <row r="547" spans="1:10">
      <c r="A547" s="24"/>
      <c r="B547" s="29"/>
      <c r="C547" s="29" t="s">
        <v>198</v>
      </c>
      <c r="D547" s="26"/>
      <c r="E547" s="26"/>
      <c r="F547" s="26"/>
      <c r="G547" s="43"/>
      <c r="H547" s="24"/>
      <c r="I547" s="71"/>
      <c r="J547" s="71"/>
    </row>
    <row r="548" spans="1:10">
      <c r="A548" s="24"/>
      <c r="B548" s="29"/>
      <c r="C548" s="29" t="s">
        <v>282</v>
      </c>
      <c r="D548" s="26"/>
      <c r="E548" s="26"/>
      <c r="F548" s="26"/>
      <c r="G548" s="43"/>
      <c r="H548" s="24"/>
      <c r="I548" s="71"/>
      <c r="J548" s="71"/>
    </row>
    <row r="549" spans="1:10">
      <c r="A549" s="24"/>
      <c r="B549" s="29"/>
      <c r="C549" s="129" t="s">
        <v>724</v>
      </c>
      <c r="D549" s="26"/>
      <c r="E549" s="26"/>
      <c r="F549" s="26">
        <v>0.5</v>
      </c>
      <c r="G549" s="43">
        <v>474.75</v>
      </c>
      <c r="H549" s="124">
        <v>43556</v>
      </c>
      <c r="I549" s="71"/>
      <c r="J549" s="71"/>
    </row>
    <row r="550" spans="1:10" ht="12" customHeight="1">
      <c r="A550" s="24"/>
      <c r="B550" s="28" t="s">
        <v>275</v>
      </c>
      <c r="C550" s="24"/>
      <c r="D550" s="26"/>
      <c r="E550" s="26"/>
      <c r="F550" s="26"/>
      <c r="G550" s="61">
        <f>SUM(G544:G549)</f>
        <v>1408.6849999999999</v>
      </c>
      <c r="H550" s="24"/>
      <c r="I550" s="71"/>
      <c r="J550" s="71"/>
    </row>
    <row r="551" spans="1:10" ht="14.25">
      <c r="A551" s="24">
        <v>50</v>
      </c>
      <c r="B551" s="45" t="s">
        <v>114</v>
      </c>
      <c r="C551" s="41"/>
      <c r="D551" s="46"/>
      <c r="E551" s="46"/>
      <c r="F551" s="46"/>
      <c r="G551" s="46"/>
      <c r="H551" s="41"/>
      <c r="I551" s="71"/>
      <c r="J551" s="71"/>
    </row>
    <row r="552" spans="1:10">
      <c r="A552" s="24"/>
      <c r="B552" s="27" t="s">
        <v>274</v>
      </c>
      <c r="C552" s="24"/>
      <c r="D552" s="26"/>
      <c r="E552" s="26"/>
      <c r="F552" s="26"/>
      <c r="G552" s="26"/>
      <c r="H552" s="24"/>
      <c r="I552" s="71"/>
      <c r="J552" s="71"/>
    </row>
    <row r="553" spans="1:10">
      <c r="A553" s="24"/>
      <c r="B553" s="27"/>
      <c r="C553" s="39"/>
      <c r="D553" s="26"/>
      <c r="E553" s="26"/>
      <c r="F553" s="42"/>
      <c r="G553" s="43"/>
      <c r="H553" s="32"/>
      <c r="I553" s="71"/>
      <c r="J553" s="71"/>
    </row>
    <row r="554" spans="1:10">
      <c r="A554" s="24"/>
      <c r="B554" s="28" t="s">
        <v>275</v>
      </c>
      <c r="C554" s="24"/>
      <c r="D554" s="26"/>
      <c r="E554" s="26"/>
      <c r="F554" s="26"/>
      <c r="G554" s="61">
        <f>SUM(G553:G553)</f>
        <v>0</v>
      </c>
      <c r="H554" s="24"/>
      <c r="I554" s="71"/>
      <c r="J554" s="71"/>
    </row>
    <row r="555" spans="1:10">
      <c r="A555" s="24"/>
      <c r="B555" s="27" t="s">
        <v>276</v>
      </c>
      <c r="C555" s="29"/>
      <c r="D555" s="26" t="s">
        <v>278</v>
      </c>
      <c r="E555" s="26">
        <v>672.2</v>
      </c>
      <c r="F555" s="26"/>
      <c r="G555" s="59"/>
      <c r="H555" s="24"/>
      <c r="I555" s="71"/>
      <c r="J555" s="71"/>
    </row>
    <row r="556" spans="1:10">
      <c r="A556" s="24"/>
      <c r="B556" s="29"/>
      <c r="C556" s="29" t="s">
        <v>370</v>
      </c>
      <c r="D556" s="26"/>
      <c r="E556" s="26" t="s">
        <v>32</v>
      </c>
      <c r="F556" s="26"/>
      <c r="G556" s="43"/>
      <c r="H556" s="24"/>
      <c r="I556" s="71"/>
      <c r="J556" s="71"/>
    </row>
    <row r="557" spans="1:10">
      <c r="A557" s="24"/>
      <c r="B557" s="29"/>
      <c r="C557" s="29" t="s">
        <v>347</v>
      </c>
      <c r="D557" s="26"/>
      <c r="E557" s="26"/>
      <c r="F557" s="26"/>
      <c r="G557" s="43"/>
      <c r="H557" s="24"/>
      <c r="I557" s="71"/>
      <c r="J557" s="71"/>
    </row>
    <row r="558" spans="1:10">
      <c r="A558" s="24"/>
      <c r="B558" s="29"/>
      <c r="C558" s="29" t="s">
        <v>360</v>
      </c>
      <c r="D558" s="26"/>
      <c r="E558" s="26"/>
      <c r="F558" s="26"/>
      <c r="G558" s="26"/>
      <c r="H558" s="24"/>
      <c r="I558" s="71"/>
      <c r="J558" s="71"/>
    </row>
    <row r="559" spans="1:10">
      <c r="A559" s="24"/>
      <c r="B559" s="29"/>
      <c r="C559" s="29" t="s">
        <v>282</v>
      </c>
      <c r="D559" s="26"/>
      <c r="E559" s="26"/>
      <c r="F559" s="26"/>
      <c r="G559" s="26"/>
      <c r="H559" s="24"/>
      <c r="I559" s="71"/>
      <c r="J559" s="71"/>
    </row>
    <row r="560" spans="1:10">
      <c r="A560" s="24"/>
      <c r="B560" s="29"/>
      <c r="C560" s="29" t="s">
        <v>115</v>
      </c>
      <c r="D560" s="26"/>
      <c r="E560" s="26"/>
      <c r="F560" s="26"/>
      <c r="G560" s="26"/>
      <c r="H560" s="24"/>
      <c r="I560" s="71"/>
      <c r="J560" s="71"/>
    </row>
    <row r="561" spans="1:10">
      <c r="A561" s="24"/>
      <c r="B561" s="29"/>
      <c r="C561" s="129" t="s">
        <v>724</v>
      </c>
      <c r="D561" s="26"/>
      <c r="E561" s="26"/>
      <c r="F561" s="26">
        <v>0.5</v>
      </c>
      <c r="G561" s="43">
        <v>474.75</v>
      </c>
      <c r="H561" s="124">
        <v>43556</v>
      </c>
      <c r="I561" s="71"/>
      <c r="J561" s="71"/>
    </row>
    <row r="562" spans="1:10">
      <c r="A562" s="24"/>
      <c r="B562" s="28" t="s">
        <v>275</v>
      </c>
      <c r="C562" s="24"/>
      <c r="D562" s="26"/>
      <c r="E562" s="26"/>
      <c r="F562" s="26"/>
      <c r="G562" s="61">
        <f>SUM(G555:G561)</f>
        <v>474.75</v>
      </c>
      <c r="H562" s="24"/>
      <c r="I562" s="71"/>
      <c r="J562" s="71"/>
    </row>
    <row r="563" spans="1:10" ht="14.25">
      <c r="A563" s="24">
        <v>51</v>
      </c>
      <c r="B563" s="25" t="s">
        <v>116</v>
      </c>
      <c r="C563" s="24"/>
      <c r="D563" s="26"/>
      <c r="E563" s="26"/>
      <c r="F563" s="26"/>
      <c r="G563" s="26"/>
      <c r="H563" s="24"/>
      <c r="I563" s="71"/>
      <c r="J563" s="71"/>
    </row>
    <row r="564" spans="1:10">
      <c r="A564" s="24"/>
      <c r="B564" s="27" t="s">
        <v>274</v>
      </c>
      <c r="C564" s="24"/>
      <c r="D564" s="26"/>
      <c r="E564" s="26"/>
      <c r="F564" s="26"/>
      <c r="G564" s="26"/>
      <c r="H564" s="24"/>
      <c r="I564" s="71"/>
      <c r="J564" s="71"/>
    </row>
    <row r="565" spans="1:10">
      <c r="A565" s="24"/>
      <c r="B565" s="24"/>
      <c r="C565" s="24"/>
      <c r="D565" s="26"/>
      <c r="E565" s="26"/>
      <c r="F565" s="26"/>
      <c r="G565" s="26"/>
      <c r="H565" s="24"/>
      <c r="I565" s="71"/>
      <c r="J565" s="71"/>
    </row>
    <row r="566" spans="1:10">
      <c r="A566" s="24"/>
      <c r="B566" s="28" t="s">
        <v>275</v>
      </c>
      <c r="C566" s="24"/>
      <c r="D566" s="26"/>
      <c r="E566" s="26"/>
      <c r="F566" s="26"/>
      <c r="G566" s="60">
        <v>0</v>
      </c>
      <c r="H566" s="24"/>
      <c r="I566" s="71"/>
      <c r="J566" s="71"/>
    </row>
    <row r="567" spans="1:10">
      <c r="A567" s="24"/>
      <c r="B567" s="27" t="s">
        <v>276</v>
      </c>
      <c r="C567" s="29"/>
      <c r="D567" s="26" t="s">
        <v>278</v>
      </c>
      <c r="E567" s="26">
        <v>121.9</v>
      </c>
      <c r="F567" s="26"/>
      <c r="G567" s="59"/>
      <c r="H567" s="24"/>
      <c r="I567" s="71"/>
      <c r="J567" s="71"/>
    </row>
    <row r="568" spans="1:10">
      <c r="A568" s="24"/>
      <c r="B568" s="29"/>
      <c r="C568" s="29" t="s">
        <v>279</v>
      </c>
      <c r="D568" s="26"/>
      <c r="E568" s="26"/>
      <c r="F568" s="26"/>
      <c r="G568" s="43"/>
      <c r="H568" s="24"/>
      <c r="I568" s="71"/>
      <c r="J568" s="71"/>
    </row>
    <row r="569" spans="1:10">
      <c r="A569" s="24"/>
      <c r="B569" s="29"/>
      <c r="C569" s="29" t="s">
        <v>282</v>
      </c>
      <c r="D569" s="26"/>
      <c r="E569" s="26"/>
      <c r="F569" s="26"/>
      <c r="G569" s="43"/>
      <c r="H569" s="24"/>
      <c r="I569" s="71"/>
      <c r="J569" s="71"/>
    </row>
    <row r="570" spans="1:10">
      <c r="A570" s="24"/>
      <c r="B570" s="29"/>
      <c r="C570" s="29" t="s">
        <v>280</v>
      </c>
      <c r="D570" s="26" t="s">
        <v>281</v>
      </c>
      <c r="E570" s="26"/>
      <c r="F570" s="26"/>
      <c r="G570" s="26"/>
      <c r="H570" s="24"/>
      <c r="I570" s="71"/>
      <c r="J570" s="71"/>
    </row>
    <row r="571" spans="1:10">
      <c r="A571" s="24"/>
      <c r="B571" s="29"/>
      <c r="C571" s="29" t="s">
        <v>360</v>
      </c>
      <c r="D571" s="26"/>
      <c r="E571" s="26"/>
      <c r="F571" s="26"/>
      <c r="G571" s="26"/>
      <c r="H571" s="24"/>
      <c r="I571" s="71"/>
      <c r="J571" s="71"/>
    </row>
    <row r="572" spans="1:10">
      <c r="A572" s="24"/>
      <c r="B572" s="29"/>
      <c r="C572" s="129" t="s">
        <v>724</v>
      </c>
      <c r="D572" s="26"/>
      <c r="E572" s="26"/>
      <c r="F572" s="26">
        <v>0.5</v>
      </c>
      <c r="G572" s="43">
        <v>474.75</v>
      </c>
      <c r="H572" s="124">
        <v>43556</v>
      </c>
      <c r="I572" s="71"/>
      <c r="J572" s="71"/>
    </row>
    <row r="573" spans="1:10">
      <c r="A573" s="24"/>
      <c r="B573" s="28" t="s">
        <v>275</v>
      </c>
      <c r="C573" s="24"/>
      <c r="D573" s="26"/>
      <c r="E573" s="26"/>
      <c r="F573" s="26"/>
      <c r="G573" s="61">
        <f>SUM(G567:G572)</f>
        <v>474.75</v>
      </c>
      <c r="H573" s="24"/>
      <c r="I573" s="71"/>
      <c r="J573" s="71"/>
    </row>
    <row r="574" spans="1:10" ht="14.25">
      <c r="A574" s="24">
        <v>52</v>
      </c>
      <c r="B574" s="25" t="s">
        <v>117</v>
      </c>
      <c r="C574" s="30" t="s">
        <v>284</v>
      </c>
      <c r="D574" s="26"/>
      <c r="E574" s="26"/>
      <c r="F574" s="26"/>
      <c r="G574" s="26"/>
      <c r="H574" s="24"/>
      <c r="I574" s="71"/>
      <c r="J574" s="71"/>
    </row>
    <row r="575" spans="1:10">
      <c r="A575" s="24"/>
      <c r="B575" s="27" t="s">
        <v>276</v>
      </c>
      <c r="C575" s="29"/>
      <c r="D575" s="26" t="s">
        <v>278</v>
      </c>
      <c r="E575" s="26">
        <v>162</v>
      </c>
      <c r="F575" s="26"/>
      <c r="G575" s="26"/>
      <c r="H575" s="24"/>
      <c r="I575" s="71"/>
      <c r="J575" s="71"/>
    </row>
    <row r="576" spans="1:10">
      <c r="A576" s="24"/>
      <c r="B576" s="27"/>
      <c r="C576" s="29" t="s">
        <v>280</v>
      </c>
      <c r="D576" s="26" t="s">
        <v>281</v>
      </c>
      <c r="E576" s="26"/>
      <c r="F576" s="26"/>
      <c r="G576" s="26"/>
      <c r="H576" s="24"/>
      <c r="I576" s="71"/>
      <c r="J576" s="71"/>
    </row>
    <row r="577" spans="1:13">
      <c r="A577" s="24"/>
      <c r="B577" s="27"/>
      <c r="C577" s="129" t="s">
        <v>724</v>
      </c>
      <c r="D577" s="26"/>
      <c r="E577" s="26"/>
      <c r="F577" s="26">
        <v>0.5</v>
      </c>
      <c r="G577" s="43">
        <v>474.75</v>
      </c>
      <c r="H577" s="124">
        <v>43556</v>
      </c>
      <c r="I577" s="71"/>
      <c r="J577" s="71"/>
    </row>
    <row r="578" spans="1:13">
      <c r="A578" s="24"/>
      <c r="B578" s="28" t="s">
        <v>275</v>
      </c>
      <c r="C578" s="24"/>
      <c r="D578" s="26"/>
      <c r="E578" s="26"/>
      <c r="F578" s="26"/>
      <c r="G578" s="61">
        <f>SUM(G575:G577)</f>
        <v>474.75</v>
      </c>
      <c r="H578" s="24"/>
      <c r="I578" s="71"/>
      <c r="J578" s="71"/>
    </row>
    <row r="579" spans="1:13" ht="14.25">
      <c r="A579" s="24">
        <v>53</v>
      </c>
      <c r="B579" s="25" t="s">
        <v>118</v>
      </c>
      <c r="C579" s="24"/>
      <c r="D579" s="26"/>
      <c r="E579" s="26"/>
      <c r="F579" s="26"/>
      <c r="G579" s="26"/>
      <c r="H579" s="24"/>
      <c r="I579" s="71"/>
      <c r="J579" s="71"/>
    </row>
    <row r="580" spans="1:13">
      <c r="A580" s="24"/>
      <c r="B580" s="27" t="s">
        <v>274</v>
      </c>
      <c r="C580" s="24"/>
      <c r="D580" s="26"/>
      <c r="E580" s="26"/>
      <c r="F580" s="26"/>
      <c r="G580" s="26"/>
      <c r="H580" s="24"/>
      <c r="I580" s="71"/>
      <c r="J580" s="71"/>
    </row>
    <row r="581" spans="1:13">
      <c r="A581" s="24"/>
      <c r="B581" s="27"/>
      <c r="C581" s="24"/>
      <c r="D581" s="26"/>
      <c r="E581" s="26"/>
      <c r="F581" s="26"/>
      <c r="G581" s="26"/>
      <c r="H581" s="32"/>
      <c r="I581" s="71"/>
      <c r="J581" s="71"/>
    </row>
    <row r="582" spans="1:13">
      <c r="A582" s="24"/>
      <c r="B582" s="28" t="s">
        <v>275</v>
      </c>
      <c r="C582" s="24"/>
      <c r="D582" s="26"/>
      <c r="E582" s="26"/>
      <c r="F582" s="26"/>
      <c r="G582" s="60"/>
      <c r="H582" s="24"/>
      <c r="I582" s="71"/>
      <c r="J582" s="71"/>
    </row>
    <row r="583" spans="1:13">
      <c r="A583" s="24"/>
      <c r="B583" s="27" t="s">
        <v>276</v>
      </c>
      <c r="C583" s="29"/>
      <c r="D583" s="26" t="s">
        <v>278</v>
      </c>
      <c r="E583" s="26">
        <v>132.5</v>
      </c>
      <c r="F583" s="26"/>
      <c r="G583" s="59"/>
      <c r="H583" s="24"/>
      <c r="I583" s="71"/>
      <c r="J583" s="71"/>
    </row>
    <row r="584" spans="1:13">
      <c r="A584" s="24"/>
      <c r="B584" s="29"/>
      <c r="C584" s="29" t="s">
        <v>279</v>
      </c>
      <c r="D584" s="26"/>
      <c r="E584" s="26"/>
      <c r="F584" s="26"/>
      <c r="G584" s="43"/>
      <c r="H584" s="24"/>
      <c r="I584" s="71"/>
      <c r="J584" s="71"/>
    </row>
    <row r="585" spans="1:13">
      <c r="A585" s="24"/>
      <c r="B585" s="29"/>
      <c r="C585" s="29" t="s">
        <v>282</v>
      </c>
      <c r="D585" s="26"/>
      <c r="E585" s="26"/>
      <c r="F585" s="26"/>
      <c r="G585" s="43"/>
      <c r="H585" s="24"/>
      <c r="I585" s="71"/>
      <c r="J585" s="71"/>
      <c r="K585" s="9"/>
      <c r="L585" s="9"/>
      <c r="M585" s="9"/>
    </row>
    <row r="586" spans="1:13">
      <c r="A586" s="24"/>
      <c r="B586" s="29"/>
      <c r="C586" s="29" t="s">
        <v>280</v>
      </c>
      <c r="D586" s="26" t="s">
        <v>281</v>
      </c>
      <c r="E586" s="26"/>
      <c r="F586" s="26"/>
      <c r="G586" s="26"/>
      <c r="H586" s="24"/>
      <c r="I586" s="71"/>
      <c r="J586" s="71"/>
      <c r="K586" s="9"/>
      <c r="L586" s="9"/>
      <c r="M586" s="9"/>
    </row>
    <row r="587" spans="1:13">
      <c r="A587" s="24"/>
      <c r="B587" s="29"/>
      <c r="C587" s="29" t="s">
        <v>360</v>
      </c>
      <c r="D587" s="26"/>
      <c r="E587" s="26"/>
      <c r="F587" s="26"/>
      <c r="G587" s="26"/>
      <c r="H587" s="24"/>
      <c r="I587" s="71"/>
      <c r="J587" s="71"/>
      <c r="K587" s="33"/>
      <c r="L587" s="33"/>
      <c r="M587" s="33"/>
    </row>
    <row r="588" spans="1:13">
      <c r="A588" s="24"/>
      <c r="B588" s="29"/>
      <c r="C588" s="129" t="s">
        <v>724</v>
      </c>
      <c r="D588" s="26"/>
      <c r="E588" s="26"/>
      <c r="F588" s="26">
        <v>0.5</v>
      </c>
      <c r="G588" s="43">
        <v>474.75</v>
      </c>
      <c r="H588" s="124">
        <v>43556</v>
      </c>
      <c r="I588" s="71"/>
      <c r="J588" s="71"/>
      <c r="K588" s="33"/>
      <c r="L588" s="33"/>
      <c r="M588" s="33"/>
    </row>
    <row r="589" spans="1:13">
      <c r="A589" s="24"/>
      <c r="B589" s="28" t="s">
        <v>275</v>
      </c>
      <c r="C589" s="24"/>
      <c r="D589" s="26"/>
      <c r="E589" s="26"/>
      <c r="F589" s="26"/>
      <c r="G589" s="61">
        <f>SUM(G583:G588)</f>
        <v>474.75</v>
      </c>
      <c r="H589" s="24"/>
      <c r="I589" s="71"/>
      <c r="J589" s="71"/>
      <c r="K589" s="9"/>
      <c r="L589" s="9"/>
      <c r="M589" s="9"/>
    </row>
    <row r="590" spans="1:13" ht="14.25">
      <c r="A590" s="24">
        <v>54</v>
      </c>
      <c r="B590" s="25" t="s">
        <v>119</v>
      </c>
      <c r="C590" s="24"/>
      <c r="D590" s="26"/>
      <c r="E590" s="26"/>
      <c r="F590" s="26"/>
      <c r="G590" s="26"/>
      <c r="H590" s="24"/>
      <c r="I590" s="71"/>
      <c r="J590" s="71"/>
      <c r="K590" s="33"/>
      <c r="L590" s="34"/>
    </row>
    <row r="591" spans="1:13">
      <c r="A591" s="24"/>
      <c r="B591" s="27" t="s">
        <v>274</v>
      </c>
      <c r="C591" s="24"/>
      <c r="D591" s="26"/>
      <c r="E591" s="26"/>
      <c r="F591" s="26"/>
      <c r="G591" s="26"/>
      <c r="H591" s="24"/>
      <c r="I591" s="71"/>
      <c r="J591" s="71"/>
      <c r="K591" s="9"/>
      <c r="L591" s="9"/>
    </row>
    <row r="592" spans="1:13">
      <c r="A592" s="24"/>
      <c r="B592" s="27"/>
      <c r="C592" s="24"/>
      <c r="D592" s="26"/>
      <c r="E592" s="26"/>
      <c r="F592" s="26"/>
      <c r="G592" s="26"/>
      <c r="H592" s="32"/>
      <c r="I592" s="71"/>
      <c r="J592" s="71"/>
      <c r="K592" s="9"/>
      <c r="L592" s="9"/>
    </row>
    <row r="593" spans="1:10">
      <c r="A593" s="24"/>
      <c r="B593" s="28" t="s">
        <v>275</v>
      </c>
      <c r="C593" s="24"/>
      <c r="D593" s="26"/>
      <c r="E593" s="26"/>
      <c r="F593" s="26"/>
      <c r="G593" s="61">
        <f>SUM(G592:G592)</f>
        <v>0</v>
      </c>
      <c r="H593" s="24"/>
      <c r="I593" s="71"/>
      <c r="J593" s="71"/>
    </row>
    <row r="594" spans="1:10">
      <c r="A594" s="24"/>
      <c r="B594" s="27" t="s">
        <v>276</v>
      </c>
      <c r="C594" s="29"/>
      <c r="D594" s="26" t="s">
        <v>278</v>
      </c>
      <c r="E594" s="26">
        <v>722.9</v>
      </c>
      <c r="F594" s="26"/>
      <c r="G594" s="59"/>
      <c r="H594" s="24"/>
      <c r="I594" s="71"/>
      <c r="J594" s="71"/>
    </row>
    <row r="595" spans="1:10">
      <c r="A595" s="24"/>
      <c r="B595" s="29"/>
      <c r="C595" s="29" t="s">
        <v>197</v>
      </c>
      <c r="D595" s="26"/>
      <c r="E595" s="26"/>
      <c r="F595" s="26"/>
      <c r="G595" s="43">
        <v>0</v>
      </c>
      <c r="H595" s="24"/>
      <c r="I595" s="71"/>
      <c r="J595" s="71"/>
    </row>
    <row r="596" spans="1:10">
      <c r="A596" s="24"/>
      <c r="B596" s="29"/>
      <c r="C596" s="29" t="s">
        <v>280</v>
      </c>
      <c r="D596" s="26" t="s">
        <v>281</v>
      </c>
      <c r="E596" s="26"/>
      <c r="F596" s="26"/>
      <c r="G596" s="43"/>
      <c r="H596" s="66"/>
      <c r="I596" s="71"/>
      <c r="J596" s="71"/>
    </row>
    <row r="597" spans="1:10">
      <c r="A597" s="24"/>
      <c r="B597" s="29"/>
      <c r="C597" s="29" t="s">
        <v>198</v>
      </c>
      <c r="D597" s="26" t="s">
        <v>281</v>
      </c>
      <c r="E597" s="26"/>
      <c r="F597" s="26"/>
      <c r="G597" s="43"/>
      <c r="H597" s="32"/>
      <c r="I597" s="71"/>
      <c r="J597" s="71"/>
    </row>
    <row r="598" spans="1:10">
      <c r="A598" s="24"/>
      <c r="B598" s="29"/>
      <c r="C598" s="29" t="s">
        <v>282</v>
      </c>
      <c r="D598" s="26"/>
      <c r="E598" s="26"/>
      <c r="F598" s="26"/>
      <c r="G598" s="43"/>
      <c r="H598" s="24"/>
      <c r="I598" s="71"/>
      <c r="J598" s="71"/>
    </row>
    <row r="599" spans="1:10">
      <c r="A599" s="24"/>
      <c r="B599" s="29"/>
      <c r="C599" s="129" t="s">
        <v>724</v>
      </c>
      <c r="D599" s="26"/>
      <c r="E599" s="26"/>
      <c r="F599" s="26">
        <v>0.5</v>
      </c>
      <c r="G599" s="43">
        <v>474.75</v>
      </c>
      <c r="H599" s="124">
        <v>43556</v>
      </c>
      <c r="I599" s="71"/>
      <c r="J599" s="71"/>
    </row>
    <row r="600" spans="1:10">
      <c r="A600" s="24"/>
      <c r="B600" s="28" t="s">
        <v>275</v>
      </c>
      <c r="C600" s="24"/>
      <c r="D600" s="26"/>
      <c r="E600" s="26"/>
      <c r="F600" s="26"/>
      <c r="G600" s="61">
        <f>SUM(G594:G599)</f>
        <v>474.75</v>
      </c>
      <c r="H600" s="24"/>
      <c r="I600" s="71"/>
      <c r="J600" s="71"/>
    </row>
    <row r="601" spans="1:10" ht="14.25">
      <c r="A601" s="24">
        <v>55</v>
      </c>
      <c r="B601" s="25" t="s">
        <v>120</v>
      </c>
      <c r="C601" s="24"/>
      <c r="D601" s="26"/>
      <c r="E601" s="26"/>
      <c r="F601" s="26"/>
      <c r="G601" s="26"/>
      <c r="H601" s="24"/>
      <c r="I601" s="71"/>
      <c r="J601" s="71"/>
    </row>
    <row r="602" spans="1:10">
      <c r="A602" s="24"/>
      <c r="B602" s="27" t="s">
        <v>274</v>
      </c>
      <c r="C602" s="24"/>
      <c r="D602" s="26"/>
      <c r="E602" s="26"/>
      <c r="F602" s="26"/>
      <c r="G602" s="26"/>
      <c r="H602" s="24"/>
      <c r="I602" s="71"/>
      <c r="J602" s="71"/>
    </row>
    <row r="603" spans="1:10">
      <c r="A603" s="24"/>
      <c r="B603" s="27"/>
      <c r="C603" s="24"/>
      <c r="D603" s="26"/>
      <c r="E603" s="26"/>
      <c r="F603" s="26"/>
      <c r="G603" s="26"/>
      <c r="H603" s="32"/>
      <c r="I603" s="71"/>
      <c r="J603" s="71"/>
    </row>
    <row r="604" spans="1:10">
      <c r="A604" s="24"/>
      <c r="B604" s="28" t="s">
        <v>275</v>
      </c>
      <c r="C604" s="24"/>
      <c r="D604" s="26"/>
      <c r="E604" s="26"/>
      <c r="F604" s="26"/>
      <c r="G604" s="61">
        <f>SUM(G603:G603)</f>
        <v>0</v>
      </c>
      <c r="H604" s="24"/>
      <c r="I604" s="71"/>
      <c r="J604" s="71"/>
    </row>
    <row r="605" spans="1:10">
      <c r="A605" s="24"/>
      <c r="B605" s="27" t="s">
        <v>276</v>
      </c>
      <c r="C605" s="29"/>
      <c r="D605" s="26" t="s">
        <v>278</v>
      </c>
      <c r="E605" s="26">
        <v>715.2</v>
      </c>
      <c r="F605" s="26"/>
      <c r="G605" s="59"/>
      <c r="H605" s="24"/>
      <c r="I605" s="71"/>
      <c r="J605" s="71"/>
    </row>
    <row r="606" spans="1:10">
      <c r="A606" s="24"/>
      <c r="B606" s="29"/>
      <c r="C606" s="29" t="s">
        <v>197</v>
      </c>
      <c r="D606" s="26"/>
      <c r="E606" s="26"/>
      <c r="F606" s="26"/>
      <c r="G606" s="43">
        <f>E605*1.51</f>
        <v>1079.952</v>
      </c>
      <c r="H606" s="24"/>
      <c r="I606" s="71"/>
      <c r="J606" s="71"/>
    </row>
    <row r="607" spans="1:10">
      <c r="A607" s="24"/>
      <c r="B607" s="29"/>
      <c r="C607" s="29" t="s">
        <v>280</v>
      </c>
      <c r="D607" s="26" t="s">
        <v>281</v>
      </c>
      <c r="E607" s="26"/>
      <c r="F607" s="26"/>
      <c r="G607" s="43"/>
      <c r="H607" s="66"/>
      <c r="I607" s="71"/>
      <c r="J607" s="71"/>
    </row>
    <row r="608" spans="1:10">
      <c r="A608" s="24"/>
      <c r="B608" s="29"/>
      <c r="C608" s="29" t="s">
        <v>198</v>
      </c>
      <c r="D608" s="26" t="s">
        <v>281</v>
      </c>
      <c r="E608" s="26"/>
      <c r="F608" s="26"/>
      <c r="G608" s="43"/>
      <c r="H608" s="66"/>
      <c r="I608" s="71"/>
      <c r="J608" s="71"/>
    </row>
    <row r="609" spans="1:18">
      <c r="A609" s="24"/>
      <c r="B609" s="29"/>
      <c r="C609" s="29" t="s">
        <v>282</v>
      </c>
      <c r="D609" s="26"/>
      <c r="E609" s="26"/>
      <c r="F609" s="26"/>
      <c r="G609" s="43"/>
      <c r="H609" s="24"/>
      <c r="I609" s="71"/>
      <c r="J609" s="71"/>
    </row>
    <row r="610" spans="1:18">
      <c r="A610" s="24"/>
      <c r="B610" s="29"/>
      <c r="C610" s="129" t="s">
        <v>724</v>
      </c>
      <c r="D610" s="26"/>
      <c r="E610" s="26"/>
      <c r="F610" s="26">
        <v>0.5</v>
      </c>
      <c r="G610" s="43">
        <v>474.75</v>
      </c>
      <c r="H610" s="124">
        <v>43556</v>
      </c>
      <c r="I610" s="71"/>
      <c r="J610" s="71"/>
    </row>
    <row r="611" spans="1:18">
      <c r="A611" s="24"/>
      <c r="B611" s="28" t="s">
        <v>275</v>
      </c>
      <c r="C611" s="24"/>
      <c r="D611" s="26"/>
      <c r="E611" s="26"/>
      <c r="F611" s="26"/>
      <c r="G611" s="61">
        <f>SUM(G605:G610)</f>
        <v>1554.702</v>
      </c>
      <c r="H611" s="24"/>
      <c r="I611" s="71"/>
      <c r="J611" s="71"/>
    </row>
    <row r="612" spans="1:18" ht="14.25">
      <c r="A612" s="24">
        <v>56</v>
      </c>
      <c r="B612" s="25" t="s">
        <v>121</v>
      </c>
      <c r="C612" s="24"/>
      <c r="D612" s="26"/>
      <c r="E612" s="26"/>
      <c r="F612" s="26"/>
      <c r="G612" s="26"/>
      <c r="H612" s="24"/>
      <c r="I612" s="71"/>
      <c r="J612" s="71"/>
    </row>
    <row r="613" spans="1:18">
      <c r="A613" s="24"/>
      <c r="B613" s="27" t="s">
        <v>274</v>
      </c>
      <c r="C613" s="24"/>
      <c r="D613" s="26"/>
      <c r="E613" s="26"/>
      <c r="F613" s="26"/>
      <c r="G613" s="26"/>
      <c r="H613" s="24"/>
      <c r="I613" s="71"/>
      <c r="J613" s="71"/>
    </row>
    <row r="614" spans="1:18">
      <c r="A614" s="24"/>
      <c r="B614" s="27"/>
      <c r="C614" s="24"/>
      <c r="D614" s="26"/>
      <c r="E614" s="26"/>
      <c r="F614" s="26"/>
      <c r="G614" s="26"/>
      <c r="H614" s="32"/>
      <c r="I614" s="71"/>
      <c r="J614" s="71"/>
    </row>
    <row r="615" spans="1:18">
      <c r="A615" s="24"/>
      <c r="B615" s="28" t="s">
        <v>275</v>
      </c>
      <c r="C615" s="24"/>
      <c r="D615" s="26"/>
      <c r="E615" s="26"/>
      <c r="F615" s="26"/>
      <c r="G615" s="61">
        <f>SUM(G614:G614)</f>
        <v>0</v>
      </c>
      <c r="H615" s="24"/>
      <c r="I615" s="71"/>
      <c r="J615" s="71"/>
    </row>
    <row r="616" spans="1:18">
      <c r="A616" s="24"/>
      <c r="B616" s="27" t="s">
        <v>276</v>
      </c>
      <c r="C616" s="29"/>
      <c r="D616" s="26" t="s">
        <v>278</v>
      </c>
      <c r="E616" s="26">
        <v>743.8</v>
      </c>
      <c r="F616" s="26"/>
      <c r="G616" s="59"/>
      <c r="H616" s="24"/>
      <c r="I616" s="71"/>
      <c r="J616" s="71"/>
    </row>
    <row r="617" spans="1:18">
      <c r="A617" s="24"/>
      <c r="B617" s="29"/>
      <c r="C617" s="29" t="s">
        <v>197</v>
      </c>
      <c r="D617" s="26"/>
      <c r="E617" s="26"/>
      <c r="F617" s="26"/>
      <c r="G617" s="43">
        <f>E616*1.51</f>
        <v>1123.1379999999999</v>
      </c>
      <c r="H617" s="24"/>
      <c r="I617" s="71"/>
      <c r="J617" s="71"/>
      <c r="K617" s="9"/>
      <c r="L617" s="9"/>
    </row>
    <row r="618" spans="1:18">
      <c r="A618" s="24"/>
      <c r="B618" s="29"/>
      <c r="C618" s="29" t="s">
        <v>280</v>
      </c>
      <c r="D618" s="26" t="s">
        <v>281</v>
      </c>
      <c r="E618" s="26"/>
      <c r="F618" s="26"/>
      <c r="G618" s="43"/>
      <c r="H618" s="66"/>
      <c r="I618" s="71"/>
      <c r="J618" s="71"/>
      <c r="K618" s="33"/>
      <c r="L618" s="34"/>
    </row>
    <row r="619" spans="1:18">
      <c r="A619" s="24"/>
      <c r="B619" s="29"/>
      <c r="C619" s="29" t="s">
        <v>198</v>
      </c>
      <c r="D619" s="26" t="s">
        <v>281</v>
      </c>
      <c r="E619" s="26"/>
      <c r="F619" s="26"/>
      <c r="G619" s="43"/>
      <c r="H619" s="66"/>
      <c r="I619" s="71"/>
      <c r="J619" s="71"/>
      <c r="K619" s="9"/>
      <c r="L619" s="9"/>
    </row>
    <row r="620" spans="1:18">
      <c r="A620" s="24"/>
      <c r="B620" s="29"/>
      <c r="C620" s="29" t="s">
        <v>282</v>
      </c>
      <c r="D620" s="26"/>
      <c r="E620" s="26"/>
      <c r="F620" s="26"/>
      <c r="G620" s="43"/>
      <c r="H620" s="24"/>
      <c r="I620" s="71"/>
      <c r="J620" s="71"/>
      <c r="K620" s="9"/>
      <c r="L620" s="9"/>
      <c r="M620" s="9"/>
      <c r="N620" s="9"/>
      <c r="O620" s="9"/>
      <c r="P620" s="9"/>
      <c r="Q620" s="9"/>
      <c r="R620" s="9"/>
    </row>
    <row r="621" spans="1:18">
      <c r="A621" s="24"/>
      <c r="B621" s="26" t="s">
        <v>773</v>
      </c>
      <c r="C621" s="129" t="s">
        <v>741</v>
      </c>
      <c r="D621" s="26" t="s">
        <v>126</v>
      </c>
      <c r="E621" s="26">
        <v>8.5</v>
      </c>
      <c r="F621" s="26">
        <v>2.4</v>
      </c>
      <c r="G621" s="43">
        <v>452.53</v>
      </c>
      <c r="H621" s="32">
        <v>43564</v>
      </c>
      <c r="I621" s="71"/>
      <c r="J621" s="71"/>
      <c r="K621" s="9"/>
      <c r="L621" s="9"/>
      <c r="M621" s="9"/>
      <c r="N621" s="9"/>
      <c r="O621" s="9"/>
      <c r="P621" s="9"/>
      <c r="Q621" s="9"/>
      <c r="R621" s="9"/>
    </row>
    <row r="622" spans="1:18">
      <c r="A622" s="24"/>
      <c r="B622" s="29"/>
      <c r="C622" s="129" t="s">
        <v>742</v>
      </c>
      <c r="D622" s="26" t="s">
        <v>287</v>
      </c>
      <c r="E622" s="26">
        <v>1</v>
      </c>
      <c r="F622" s="26">
        <v>0.7</v>
      </c>
      <c r="G622" s="43">
        <v>147.24</v>
      </c>
      <c r="H622" s="32">
        <v>43564</v>
      </c>
      <c r="I622" s="71"/>
      <c r="J622" s="71"/>
      <c r="K622" s="9"/>
      <c r="L622" s="9"/>
      <c r="M622" s="9"/>
      <c r="N622" s="9"/>
      <c r="O622" s="9"/>
      <c r="P622" s="9"/>
      <c r="Q622" s="9"/>
      <c r="R622" s="9"/>
    </row>
    <row r="623" spans="1:18">
      <c r="A623" s="24"/>
      <c r="B623" s="26"/>
      <c r="C623" s="129" t="s">
        <v>724</v>
      </c>
      <c r="D623" s="26"/>
      <c r="E623" s="26"/>
      <c r="F623" s="26">
        <v>0.5</v>
      </c>
      <c r="G623" s="43">
        <v>474.75</v>
      </c>
      <c r="H623" s="124">
        <v>43556</v>
      </c>
      <c r="I623" s="71"/>
      <c r="J623" s="71"/>
      <c r="K623" s="9"/>
      <c r="L623" s="9"/>
      <c r="M623" s="9"/>
      <c r="N623" s="9"/>
      <c r="O623" s="9"/>
      <c r="P623" s="9"/>
      <c r="Q623" s="9"/>
      <c r="R623" s="9"/>
    </row>
    <row r="624" spans="1:18">
      <c r="A624" s="24"/>
      <c r="B624" s="28" t="s">
        <v>275</v>
      </c>
      <c r="C624" s="24"/>
      <c r="D624" s="26"/>
      <c r="E624" s="26"/>
      <c r="F624" s="26"/>
      <c r="G624" s="61">
        <f>SUM(G616:G623)</f>
        <v>2197.6579999999999</v>
      </c>
      <c r="H624" s="24"/>
      <c r="I624" s="71"/>
      <c r="J624" s="71"/>
      <c r="K624" s="9"/>
      <c r="L624" s="9"/>
      <c r="M624" s="9"/>
      <c r="N624" s="9"/>
      <c r="O624" s="9"/>
      <c r="P624" s="9"/>
      <c r="Q624" s="9"/>
      <c r="R624" s="9"/>
    </row>
    <row r="625" spans="1:19" ht="14.25">
      <c r="A625" s="24">
        <v>57</v>
      </c>
      <c r="B625" s="25" t="s">
        <v>122</v>
      </c>
      <c r="C625" s="24"/>
      <c r="D625" s="26"/>
      <c r="E625" s="26"/>
      <c r="F625" s="26"/>
      <c r="G625" s="26"/>
      <c r="H625" s="24"/>
      <c r="I625" s="71"/>
      <c r="J625" s="71"/>
      <c r="K625" s="82"/>
      <c r="L625" s="37"/>
      <c r="M625" s="33"/>
      <c r="N625" s="33"/>
      <c r="O625" s="33"/>
      <c r="P625" s="34"/>
      <c r="Q625" s="76"/>
      <c r="R625" s="9"/>
    </row>
    <row r="626" spans="1:19">
      <c r="A626" s="24"/>
      <c r="B626" s="27" t="s">
        <v>274</v>
      </c>
      <c r="C626" s="24"/>
      <c r="D626" s="26"/>
      <c r="E626" s="26"/>
      <c r="F626" s="26"/>
      <c r="G626" s="26"/>
      <c r="H626" s="24"/>
      <c r="I626" s="71"/>
      <c r="J626" s="71"/>
      <c r="K626" s="37"/>
      <c r="L626" s="37"/>
      <c r="M626" s="33"/>
      <c r="N626" s="33"/>
      <c r="O626" s="33"/>
      <c r="P626" s="34"/>
      <c r="Q626" s="76"/>
      <c r="R626" s="9"/>
    </row>
    <row r="627" spans="1:19">
      <c r="A627" s="24"/>
      <c r="B627" s="27"/>
      <c r="C627" s="24"/>
      <c r="D627" s="26"/>
      <c r="E627" s="26"/>
      <c r="F627" s="26"/>
      <c r="G627" s="26"/>
      <c r="H627" s="32"/>
      <c r="I627" s="71"/>
      <c r="J627" s="71"/>
      <c r="K627" s="37"/>
      <c r="L627" s="37"/>
      <c r="M627" s="33"/>
      <c r="N627" s="33"/>
      <c r="O627" s="33"/>
      <c r="P627" s="34"/>
      <c r="Q627" s="76"/>
      <c r="R627" s="9"/>
    </row>
    <row r="628" spans="1:19">
      <c r="A628" s="24"/>
      <c r="B628" s="28" t="s">
        <v>275</v>
      </c>
      <c r="C628" s="24"/>
      <c r="D628" s="26"/>
      <c r="E628" s="26"/>
      <c r="F628" s="26"/>
      <c r="G628" s="61">
        <f>SUM(G627:G627)</f>
        <v>0</v>
      </c>
      <c r="H628" s="24"/>
      <c r="I628" s="71"/>
      <c r="J628" s="71"/>
      <c r="L628" s="33"/>
      <c r="M628" s="33"/>
      <c r="N628" s="33"/>
      <c r="O628" s="33"/>
      <c r="P628" s="74"/>
      <c r="Q628" s="81"/>
      <c r="R628" s="76"/>
    </row>
    <row r="629" spans="1:19">
      <c r="A629" s="24"/>
      <c r="B629" s="27" t="s">
        <v>276</v>
      </c>
      <c r="C629" s="29"/>
      <c r="D629" s="26" t="s">
        <v>278</v>
      </c>
      <c r="E629" s="26">
        <v>4870.8999999999996</v>
      </c>
      <c r="F629" s="26"/>
      <c r="G629" s="26"/>
      <c r="H629" s="24"/>
      <c r="I629" s="71"/>
      <c r="J629" s="77"/>
      <c r="K629" s="9"/>
      <c r="L629" s="33"/>
      <c r="M629" s="33"/>
      <c r="N629" s="33"/>
      <c r="O629" s="33"/>
      <c r="P629" s="33"/>
      <c r="Q629" s="33"/>
      <c r="R629" s="34"/>
      <c r="S629" s="38"/>
    </row>
    <row r="630" spans="1:19">
      <c r="A630" s="24"/>
      <c r="B630" s="29"/>
      <c r="C630" s="29" t="s">
        <v>197</v>
      </c>
      <c r="D630" s="26"/>
      <c r="E630" s="26"/>
      <c r="F630" s="26"/>
      <c r="G630" s="43">
        <f>E629*1.65</f>
        <v>8036.9849999999988</v>
      </c>
      <c r="H630" s="24"/>
      <c r="I630" s="71"/>
      <c r="J630" s="77"/>
      <c r="K630" s="9"/>
      <c r="L630" s="9"/>
      <c r="M630" s="33"/>
      <c r="N630" s="9"/>
      <c r="O630" s="9"/>
    </row>
    <row r="631" spans="1:19">
      <c r="A631" s="24"/>
      <c r="B631" s="29"/>
      <c r="C631" s="29" t="s">
        <v>280</v>
      </c>
      <c r="D631" s="26" t="s">
        <v>281</v>
      </c>
      <c r="E631" s="26"/>
      <c r="F631" s="26"/>
      <c r="G631" s="43"/>
      <c r="H631" s="66"/>
      <c r="I631" s="71"/>
      <c r="J631" s="74"/>
      <c r="K631" s="33"/>
      <c r="L631" s="33"/>
      <c r="M631" s="33"/>
      <c r="N631" s="33"/>
      <c r="O631" s="34"/>
    </row>
    <row r="632" spans="1:19">
      <c r="A632" s="24"/>
      <c r="B632" s="29"/>
      <c r="C632" s="29" t="s">
        <v>198</v>
      </c>
      <c r="D632" s="26" t="s">
        <v>281</v>
      </c>
      <c r="E632" s="26"/>
      <c r="F632" s="26"/>
      <c r="G632" s="43"/>
      <c r="H632" s="66"/>
      <c r="I632" s="71"/>
      <c r="J632" s="77"/>
      <c r="K632" s="9"/>
      <c r="L632" s="33"/>
      <c r="M632" s="33"/>
      <c r="N632" s="34"/>
      <c r="O632" s="9"/>
    </row>
    <row r="633" spans="1:19">
      <c r="A633" s="24"/>
      <c r="B633" s="29"/>
      <c r="C633" s="129" t="s">
        <v>724</v>
      </c>
      <c r="D633" s="26"/>
      <c r="E633" s="26"/>
      <c r="F633" s="26">
        <v>0.5</v>
      </c>
      <c r="G633" s="43">
        <v>474.75</v>
      </c>
      <c r="H633" s="124">
        <v>43556</v>
      </c>
      <c r="I633" s="71"/>
      <c r="J633" s="77"/>
      <c r="K633" s="9"/>
      <c r="L633" s="33"/>
      <c r="M633" s="33"/>
      <c r="N633" s="34"/>
      <c r="O633" s="9"/>
    </row>
    <row r="634" spans="1:19">
      <c r="A634" s="24"/>
      <c r="B634" s="28" t="s">
        <v>275</v>
      </c>
      <c r="C634" s="24"/>
      <c r="D634" s="26"/>
      <c r="E634" s="26"/>
      <c r="F634" s="26"/>
      <c r="G634" s="61">
        <f>SUM(G629:G633)</f>
        <v>8511.7349999999988</v>
      </c>
      <c r="H634" s="24"/>
      <c r="I634" s="71"/>
      <c r="J634" s="71"/>
      <c r="L634" s="9"/>
      <c r="M634" s="9"/>
      <c r="N634" s="9"/>
      <c r="O634" s="77"/>
      <c r="P634" s="77"/>
      <c r="Q634" s="77"/>
    </row>
    <row r="635" spans="1:19" ht="14.25">
      <c r="A635" s="24">
        <v>58</v>
      </c>
      <c r="B635" s="67" t="s">
        <v>298</v>
      </c>
      <c r="C635" s="24"/>
      <c r="D635" s="26"/>
      <c r="E635" s="26"/>
      <c r="F635" s="26"/>
      <c r="G635" s="59"/>
      <c r="H635" s="24"/>
      <c r="I635" s="71"/>
      <c r="J635" s="71"/>
      <c r="L635" s="9"/>
      <c r="M635" s="9"/>
      <c r="N635" s="9"/>
      <c r="O635" s="77"/>
      <c r="P635" s="77"/>
      <c r="Q635" s="77"/>
    </row>
    <row r="636" spans="1:19">
      <c r="A636" s="24"/>
      <c r="B636" s="27" t="s">
        <v>274</v>
      </c>
      <c r="C636" s="24"/>
      <c r="D636" s="26"/>
      <c r="E636" s="26"/>
      <c r="F636" s="26"/>
      <c r="G636" s="59"/>
      <c r="H636" s="24"/>
      <c r="I636" s="71"/>
      <c r="J636" s="71"/>
    </row>
    <row r="637" spans="1:19">
      <c r="A637" s="24"/>
      <c r="B637" s="27"/>
      <c r="C637" s="24"/>
      <c r="D637" s="26"/>
      <c r="E637" s="26"/>
      <c r="F637" s="26"/>
      <c r="G637" s="59"/>
      <c r="H637" s="66"/>
      <c r="I637" s="71"/>
      <c r="J637" s="71"/>
    </row>
    <row r="638" spans="1:19">
      <c r="A638" s="24"/>
      <c r="B638" s="28" t="s">
        <v>275</v>
      </c>
      <c r="C638" s="24"/>
      <c r="D638" s="26"/>
      <c r="E638" s="26"/>
      <c r="F638" s="26"/>
      <c r="G638" s="61">
        <f>SUM(G637:G637)</f>
        <v>0</v>
      </c>
      <c r="H638" s="24"/>
      <c r="I638" s="71"/>
      <c r="J638" s="77"/>
      <c r="K638" s="9"/>
      <c r="L638" s="65"/>
      <c r="M638" s="9"/>
      <c r="N638" s="9"/>
      <c r="O638" s="9"/>
      <c r="P638" s="9"/>
      <c r="Q638" s="9"/>
    </row>
    <row r="639" spans="1:19">
      <c r="A639" s="24"/>
      <c r="B639" s="27" t="s">
        <v>276</v>
      </c>
      <c r="C639" s="29"/>
      <c r="D639" s="26" t="s">
        <v>278</v>
      </c>
      <c r="E639" s="26">
        <v>5821</v>
      </c>
      <c r="F639" s="26"/>
      <c r="G639" s="59"/>
      <c r="H639" s="24"/>
      <c r="I639" s="71"/>
      <c r="J639" s="77"/>
      <c r="K639" s="33"/>
      <c r="L639" s="33"/>
      <c r="M639" s="33"/>
      <c r="N639" s="9"/>
      <c r="O639" s="9"/>
      <c r="P639" s="9"/>
      <c r="Q639" s="9"/>
    </row>
    <row r="640" spans="1:19">
      <c r="A640" s="24"/>
      <c r="B640" s="29"/>
      <c r="C640" s="29" t="s">
        <v>197</v>
      </c>
      <c r="D640" s="26"/>
      <c r="E640" s="26"/>
      <c r="F640" s="26"/>
      <c r="G640" s="59">
        <f>E639*1.65</f>
        <v>9604.65</v>
      </c>
      <c r="H640" s="24"/>
      <c r="I640" s="71"/>
      <c r="J640" s="77"/>
      <c r="K640" s="33"/>
      <c r="L640" s="71"/>
      <c r="M640" s="34"/>
      <c r="N640" s="33"/>
      <c r="O640" s="33"/>
      <c r="P640" s="34"/>
    </row>
    <row r="641" spans="1:19">
      <c r="A641" s="24"/>
      <c r="B641" s="29"/>
      <c r="C641" s="68" t="s">
        <v>280</v>
      </c>
      <c r="D641" s="69" t="s">
        <v>281</v>
      </c>
      <c r="E641" s="26"/>
      <c r="F641" s="26"/>
      <c r="G641" s="43"/>
      <c r="H641" s="66"/>
      <c r="I641" s="71"/>
      <c r="J641" s="71"/>
      <c r="K641" s="9"/>
      <c r="L641" s="9"/>
      <c r="M641" s="9"/>
      <c r="N641" s="9"/>
      <c r="O641" s="9"/>
      <c r="P641" s="9"/>
      <c r="Q641" s="9"/>
      <c r="R641" s="9"/>
      <c r="S641" s="9"/>
    </row>
    <row r="642" spans="1:19">
      <c r="A642" s="24"/>
      <c r="B642" s="29"/>
      <c r="C642" s="29" t="s">
        <v>198</v>
      </c>
      <c r="D642" s="26" t="s">
        <v>281</v>
      </c>
      <c r="E642" s="26"/>
      <c r="F642" s="26"/>
      <c r="G642" s="43"/>
      <c r="H642" s="66"/>
      <c r="I642" s="71"/>
      <c r="J642" s="71"/>
      <c r="L642" s="113"/>
      <c r="M642" s="33"/>
      <c r="N642" s="33"/>
      <c r="O642" s="33"/>
      <c r="P642" s="33"/>
      <c r="Q642" s="47"/>
      <c r="R642" s="76"/>
      <c r="S642" s="9"/>
    </row>
    <row r="643" spans="1:19">
      <c r="A643" s="24"/>
      <c r="B643" s="29"/>
      <c r="C643" s="129" t="s">
        <v>594</v>
      </c>
      <c r="D643" s="26" t="s">
        <v>422</v>
      </c>
      <c r="E643" s="69">
        <v>0.6</v>
      </c>
      <c r="F643" s="26"/>
      <c r="G643" s="92">
        <v>1253.72</v>
      </c>
      <c r="H643" s="66" t="s">
        <v>842</v>
      </c>
      <c r="I643" s="71"/>
      <c r="J643" s="71"/>
      <c r="L643" s="113"/>
      <c r="M643" s="33"/>
      <c r="N643" s="33"/>
      <c r="O643" s="33"/>
      <c r="P643" s="33"/>
      <c r="Q643" s="47"/>
      <c r="R643" s="76"/>
      <c r="S643" s="9"/>
    </row>
    <row r="644" spans="1:19">
      <c r="A644" s="24"/>
      <c r="B644" s="29"/>
      <c r="C644" s="129" t="s">
        <v>724</v>
      </c>
      <c r="D644" s="26"/>
      <c r="E644" s="26"/>
      <c r="F644" s="26">
        <v>0.5</v>
      </c>
      <c r="G644" s="43">
        <v>474.75</v>
      </c>
      <c r="H644" s="124">
        <v>43556</v>
      </c>
      <c r="I644" s="71"/>
      <c r="J644" s="71"/>
      <c r="L644" s="113"/>
      <c r="M644" s="33"/>
      <c r="N644" s="33"/>
      <c r="O644" s="33"/>
      <c r="P644" s="33"/>
      <c r="Q644" s="47"/>
      <c r="R644" s="76"/>
      <c r="S644" s="9"/>
    </row>
    <row r="645" spans="1:19">
      <c r="A645" s="24"/>
      <c r="B645" s="28" t="s">
        <v>275</v>
      </c>
      <c r="C645" s="24"/>
      <c r="D645" s="26"/>
      <c r="E645" s="26"/>
      <c r="F645" s="26"/>
      <c r="G645" s="58">
        <f>SUM(G639:G644)</f>
        <v>11333.119999999999</v>
      </c>
      <c r="H645" s="24"/>
      <c r="I645" s="71"/>
      <c r="J645" s="71"/>
      <c r="L645" s="9"/>
      <c r="M645" s="9"/>
      <c r="N645" s="9"/>
      <c r="O645" s="9"/>
      <c r="P645" s="9"/>
      <c r="Q645" s="9"/>
      <c r="R645" s="9"/>
      <c r="S645" s="9"/>
    </row>
    <row r="646" spans="1:19" ht="14.25">
      <c r="A646" s="24">
        <v>59</v>
      </c>
      <c r="B646" s="67" t="s">
        <v>175</v>
      </c>
      <c r="C646" s="24"/>
      <c r="D646" s="26"/>
      <c r="E646" s="26"/>
      <c r="F646" s="26"/>
      <c r="G646" s="26"/>
      <c r="H646" s="24"/>
      <c r="I646" s="71"/>
      <c r="J646" s="71"/>
      <c r="K646" s="71"/>
      <c r="L646" s="71"/>
    </row>
    <row r="647" spans="1:19">
      <c r="A647" s="24"/>
      <c r="B647" s="27" t="s">
        <v>274</v>
      </c>
      <c r="C647" s="24"/>
      <c r="D647" s="26"/>
      <c r="E647" s="26"/>
      <c r="F647" s="26"/>
      <c r="G647" s="26"/>
      <c r="H647" s="24"/>
      <c r="I647" s="71"/>
      <c r="J647" s="71"/>
    </row>
    <row r="648" spans="1:19">
      <c r="A648" s="24"/>
      <c r="B648" s="27"/>
      <c r="C648" s="24"/>
      <c r="D648" s="26"/>
      <c r="E648" s="26"/>
      <c r="F648" s="26"/>
      <c r="G648" s="26"/>
      <c r="H648" s="66"/>
      <c r="I648" s="71"/>
      <c r="J648" s="71"/>
    </row>
    <row r="649" spans="1:19">
      <c r="A649" s="24"/>
      <c r="B649" s="28" t="s">
        <v>275</v>
      </c>
      <c r="C649" s="24"/>
      <c r="D649" s="26"/>
      <c r="E649" s="26"/>
      <c r="F649" s="26"/>
      <c r="G649" s="61">
        <f>SUM(G648:G648)</f>
        <v>0</v>
      </c>
      <c r="H649" s="24"/>
      <c r="I649" s="71"/>
      <c r="J649" s="71"/>
      <c r="L649" s="74"/>
      <c r="M649" s="74"/>
      <c r="N649" s="9"/>
    </row>
    <row r="650" spans="1:19">
      <c r="A650" s="24"/>
      <c r="B650" s="27" t="s">
        <v>276</v>
      </c>
      <c r="C650" s="29"/>
      <c r="D650" s="26" t="s">
        <v>278</v>
      </c>
      <c r="E650" s="26">
        <v>2470.3000000000002</v>
      </c>
      <c r="F650" s="26"/>
      <c r="G650" s="59"/>
      <c r="H650" s="32"/>
      <c r="I650" s="71"/>
      <c r="J650" s="71"/>
      <c r="K650" s="33"/>
      <c r="L650" s="33"/>
      <c r="M650" s="33"/>
      <c r="N650" s="33"/>
    </row>
    <row r="651" spans="1:19">
      <c r="A651" s="24"/>
      <c r="B651" s="29"/>
      <c r="C651" s="29" t="s">
        <v>197</v>
      </c>
      <c r="D651" s="26"/>
      <c r="E651" s="26"/>
      <c r="F651" s="26"/>
      <c r="G651" s="59">
        <f>E650*1.65</f>
        <v>4075.9949999999999</v>
      </c>
      <c r="H651" s="24"/>
      <c r="I651" s="71"/>
      <c r="J651" s="71"/>
      <c r="K651" s="9"/>
      <c r="L651" s="9"/>
      <c r="M651" s="9"/>
      <c r="N651" s="9"/>
    </row>
    <row r="652" spans="1:19">
      <c r="A652" s="24"/>
      <c r="B652" s="29"/>
      <c r="C652" s="29" t="s">
        <v>280</v>
      </c>
      <c r="D652" s="26" t="s">
        <v>281</v>
      </c>
      <c r="E652" s="26"/>
      <c r="F652" s="26"/>
      <c r="G652" s="43"/>
      <c r="H652" s="66"/>
      <c r="I652" s="71"/>
      <c r="J652" s="71"/>
      <c r="L652" s="35"/>
    </row>
    <row r="653" spans="1:19">
      <c r="A653" s="24"/>
      <c r="B653" s="29"/>
      <c r="C653" s="29" t="s">
        <v>198</v>
      </c>
      <c r="D653" s="26" t="s">
        <v>281</v>
      </c>
      <c r="E653" s="26"/>
      <c r="F653" s="26"/>
      <c r="G653" s="43"/>
      <c r="H653" s="66"/>
      <c r="I653" s="71"/>
      <c r="J653" s="71"/>
    </row>
    <row r="654" spans="1:19">
      <c r="A654" s="24"/>
      <c r="B654" s="29"/>
      <c r="C654" s="24" t="s">
        <v>606</v>
      </c>
      <c r="D654" s="26" t="s">
        <v>287</v>
      </c>
      <c r="E654" s="26">
        <v>4</v>
      </c>
      <c r="F654" s="26">
        <v>1</v>
      </c>
      <c r="G654" s="26">
        <v>195.84</v>
      </c>
      <c r="H654" s="66">
        <v>43571</v>
      </c>
      <c r="I654" s="71"/>
      <c r="J654" s="71"/>
    </row>
    <row r="655" spans="1:19">
      <c r="A655" s="24"/>
      <c r="B655" s="26"/>
      <c r="C655" s="129" t="s">
        <v>724</v>
      </c>
      <c r="D655" s="26"/>
      <c r="E655" s="26"/>
      <c r="F655" s="26">
        <v>0.5</v>
      </c>
      <c r="G655" s="43">
        <v>474.75</v>
      </c>
      <c r="H655" s="124">
        <v>43556</v>
      </c>
      <c r="I655" s="71"/>
      <c r="J655" s="71"/>
    </row>
    <row r="656" spans="1:19">
      <c r="A656" s="24"/>
      <c r="B656" s="28" t="s">
        <v>275</v>
      </c>
      <c r="C656" s="24"/>
      <c r="D656" s="26"/>
      <c r="E656" s="26"/>
      <c r="F656" s="26"/>
      <c r="G656" s="58">
        <f>SUM(G650:G655)</f>
        <v>4746.585</v>
      </c>
      <c r="H656" s="24"/>
      <c r="I656" s="71"/>
      <c r="J656" s="71"/>
    </row>
    <row r="657" spans="1:10" ht="14.25">
      <c r="A657" s="24">
        <v>60</v>
      </c>
      <c r="B657" s="67" t="s">
        <v>399</v>
      </c>
      <c r="C657" s="24"/>
      <c r="D657" s="26"/>
      <c r="E657" s="26"/>
      <c r="F657" s="26"/>
      <c r="G657" s="26"/>
      <c r="H657" s="24"/>
      <c r="I657" s="71"/>
      <c r="J657" s="71"/>
    </row>
    <row r="658" spans="1:10">
      <c r="A658" s="24"/>
      <c r="B658" s="27" t="s">
        <v>274</v>
      </c>
      <c r="C658" s="24"/>
      <c r="D658" s="26"/>
      <c r="E658" s="26"/>
      <c r="F658" s="26"/>
      <c r="G658" s="26"/>
      <c r="H658" s="24"/>
      <c r="I658" s="71"/>
      <c r="J658" s="71"/>
    </row>
    <row r="659" spans="1:10">
      <c r="A659" s="24"/>
      <c r="B659" s="27" t="s">
        <v>746</v>
      </c>
      <c r="C659" s="24" t="s">
        <v>737</v>
      </c>
      <c r="D659" s="26" t="s">
        <v>126</v>
      </c>
      <c r="E659" s="26">
        <v>20</v>
      </c>
      <c r="F659" s="26">
        <v>36.700000000000003</v>
      </c>
      <c r="G659" s="26">
        <v>1199.01</v>
      </c>
      <c r="H659" s="32">
        <v>43556</v>
      </c>
      <c r="I659" s="71"/>
      <c r="J659" s="71"/>
    </row>
    <row r="660" spans="1:10">
      <c r="A660" s="24"/>
      <c r="B660" s="27"/>
      <c r="C660" s="24" t="s">
        <v>738</v>
      </c>
      <c r="D660" s="26" t="s">
        <v>278</v>
      </c>
      <c r="E660" s="26">
        <v>0.3</v>
      </c>
      <c r="F660" s="26">
        <v>2.7</v>
      </c>
      <c r="G660" s="26">
        <v>966.42</v>
      </c>
      <c r="H660" s="32">
        <v>43557</v>
      </c>
      <c r="I660" s="71"/>
      <c r="J660" s="71"/>
    </row>
    <row r="661" spans="1:10">
      <c r="A661" s="24"/>
      <c r="B661" s="27"/>
      <c r="C661" s="24" t="s">
        <v>747</v>
      </c>
      <c r="D661" s="26" t="s">
        <v>278</v>
      </c>
      <c r="E661" s="26">
        <v>26.2</v>
      </c>
      <c r="F661" s="26">
        <v>5.9</v>
      </c>
      <c r="G661" s="26">
        <v>2137.96</v>
      </c>
      <c r="H661" s="66" t="s">
        <v>473</v>
      </c>
      <c r="I661" s="71"/>
      <c r="J661" s="71"/>
    </row>
    <row r="662" spans="1:10">
      <c r="A662" s="24"/>
      <c r="B662" s="27"/>
      <c r="C662" s="24" t="s">
        <v>748</v>
      </c>
      <c r="D662" s="26" t="s">
        <v>278</v>
      </c>
      <c r="E662" s="26">
        <v>26.2</v>
      </c>
      <c r="F662" s="26">
        <v>34.5</v>
      </c>
      <c r="G662" s="26">
        <v>12396.65</v>
      </c>
      <c r="H662" s="66" t="s">
        <v>749</v>
      </c>
      <c r="I662" s="71"/>
      <c r="J662" s="71"/>
    </row>
    <row r="663" spans="1:10">
      <c r="A663" s="24"/>
      <c r="B663" s="28" t="s">
        <v>275</v>
      </c>
      <c r="C663" s="24"/>
      <c r="D663" s="26"/>
      <c r="E663" s="26"/>
      <c r="F663" s="26"/>
      <c r="G663" s="61">
        <f>SUM(G659:G662)</f>
        <v>16700.04</v>
      </c>
      <c r="H663" s="24"/>
      <c r="I663" s="71"/>
      <c r="J663" s="71"/>
    </row>
    <row r="664" spans="1:10">
      <c r="A664" s="24"/>
      <c r="B664" s="27" t="s">
        <v>276</v>
      </c>
      <c r="C664" s="29"/>
      <c r="D664" s="26" t="s">
        <v>278</v>
      </c>
      <c r="E664" s="26">
        <v>1640.7</v>
      </c>
      <c r="F664" s="26"/>
      <c r="G664" s="59"/>
      <c r="H664" s="24"/>
      <c r="I664" s="71"/>
      <c r="J664" s="71"/>
    </row>
    <row r="665" spans="1:10">
      <c r="A665" s="24"/>
      <c r="B665" s="29"/>
      <c r="C665" s="29" t="s">
        <v>197</v>
      </c>
      <c r="D665" s="26"/>
      <c r="E665" s="26"/>
      <c r="F665" s="26"/>
      <c r="G665" s="59">
        <f>E664*1.65</f>
        <v>2707.1549999999997</v>
      </c>
      <c r="H665" s="24"/>
      <c r="I665" s="71"/>
      <c r="J665" s="71"/>
    </row>
    <row r="666" spans="1:10">
      <c r="A666" s="24"/>
      <c r="B666" s="29"/>
      <c r="C666" s="29" t="s">
        <v>280</v>
      </c>
      <c r="D666" s="26" t="s">
        <v>281</v>
      </c>
      <c r="E666" s="69"/>
      <c r="F666" s="69"/>
      <c r="G666" s="94"/>
      <c r="H666" s="75"/>
      <c r="I666" s="71"/>
      <c r="J666" s="71"/>
    </row>
    <row r="667" spans="1:10">
      <c r="A667" s="24"/>
      <c r="B667" s="29"/>
      <c r="C667" s="29" t="s">
        <v>198</v>
      </c>
      <c r="D667" s="26" t="s">
        <v>281</v>
      </c>
      <c r="E667" s="26"/>
      <c r="F667" s="26"/>
      <c r="G667" s="43"/>
      <c r="H667" s="66"/>
      <c r="I667" s="71"/>
      <c r="J667" s="71"/>
    </row>
    <row r="668" spans="1:10">
      <c r="A668" s="24"/>
      <c r="B668" s="29"/>
      <c r="C668" s="129" t="s">
        <v>724</v>
      </c>
      <c r="D668" s="26"/>
      <c r="E668" s="26"/>
      <c r="F668" s="26">
        <v>0.5</v>
      </c>
      <c r="G668" s="43">
        <v>474.75</v>
      </c>
      <c r="H668" s="124">
        <v>43556</v>
      </c>
      <c r="I668" s="71"/>
      <c r="J668" s="71"/>
    </row>
    <row r="669" spans="1:10">
      <c r="A669" s="24"/>
      <c r="B669" s="28" t="s">
        <v>275</v>
      </c>
      <c r="C669" s="24"/>
      <c r="D669" s="26"/>
      <c r="E669" s="26"/>
      <c r="F669" s="26"/>
      <c r="G669" s="58">
        <f>SUM(G664:G668)</f>
        <v>3181.9049999999997</v>
      </c>
      <c r="H669" s="24"/>
      <c r="I669" s="71"/>
      <c r="J669" s="71"/>
    </row>
    <row r="670" spans="1:10" ht="14.25">
      <c r="A670" s="24">
        <v>61</v>
      </c>
      <c r="B670" s="25" t="s">
        <v>184</v>
      </c>
      <c r="C670" s="24"/>
      <c r="D670" s="26"/>
      <c r="E670" s="26"/>
      <c r="F670" s="26"/>
      <c r="G670" s="26"/>
      <c r="H670" s="24"/>
      <c r="I670" s="71"/>
      <c r="J670" s="71"/>
    </row>
    <row r="671" spans="1:10">
      <c r="A671" s="24"/>
      <c r="B671" s="27" t="s">
        <v>274</v>
      </c>
      <c r="C671" s="24"/>
      <c r="D671" s="26"/>
      <c r="E671" s="26"/>
      <c r="F671" s="26"/>
      <c r="G671" s="26"/>
      <c r="H671" s="24"/>
      <c r="I671" s="71"/>
      <c r="J671" s="71"/>
    </row>
    <row r="672" spans="1:10">
      <c r="A672" s="24"/>
      <c r="B672" s="27" t="s">
        <v>415</v>
      </c>
      <c r="C672" s="39" t="s">
        <v>781</v>
      </c>
      <c r="D672" s="26" t="s">
        <v>406</v>
      </c>
      <c r="E672" s="26">
        <v>0.3</v>
      </c>
      <c r="F672" s="26">
        <v>6.4</v>
      </c>
      <c r="G672" s="43">
        <v>3094.75</v>
      </c>
      <c r="H672" s="66">
        <v>43566</v>
      </c>
      <c r="I672" s="71"/>
      <c r="J672" s="71"/>
    </row>
    <row r="673" spans="1:18">
      <c r="A673" s="24"/>
      <c r="B673" s="27" t="s">
        <v>412</v>
      </c>
      <c r="C673" s="24" t="s">
        <v>837</v>
      </c>
      <c r="D673" s="26" t="s">
        <v>278</v>
      </c>
      <c r="E673" s="26">
        <v>0.2</v>
      </c>
      <c r="F673" s="26">
        <v>5</v>
      </c>
      <c r="G673" s="26">
        <v>1570.75</v>
      </c>
      <c r="H673" s="66">
        <v>43580</v>
      </c>
      <c r="I673" s="71"/>
      <c r="J673" s="71"/>
    </row>
    <row r="674" spans="1:18">
      <c r="A674" s="24"/>
      <c r="B674" s="28" t="s">
        <v>275</v>
      </c>
      <c r="C674" s="24"/>
      <c r="D674" s="26"/>
      <c r="E674" s="26"/>
      <c r="F674" s="26"/>
      <c r="G674" s="61">
        <f>SUM(G672:G673)</f>
        <v>4665.5</v>
      </c>
      <c r="H674" s="24"/>
      <c r="I674" s="71"/>
      <c r="J674" s="71"/>
      <c r="N674" s="33"/>
      <c r="O674" s="34"/>
      <c r="P674" s="9"/>
    </row>
    <row r="675" spans="1:18">
      <c r="A675" s="24"/>
      <c r="B675" s="27" t="s">
        <v>276</v>
      </c>
      <c r="C675" s="29"/>
      <c r="D675" s="26" t="s">
        <v>278</v>
      </c>
      <c r="E675" s="26">
        <v>2557.8000000000002</v>
      </c>
      <c r="F675" s="26"/>
      <c r="G675" s="59"/>
      <c r="H675" s="24"/>
      <c r="I675" s="71"/>
      <c r="J675" s="71"/>
      <c r="K675" s="9"/>
      <c r="L675" s="9"/>
      <c r="M675" s="9"/>
      <c r="N675" s="33"/>
      <c r="O675" s="34"/>
      <c r="P675" s="38"/>
      <c r="Q675" s="9"/>
    </row>
    <row r="676" spans="1:18">
      <c r="A676" s="24"/>
      <c r="B676" s="29"/>
      <c r="C676" s="29" t="s">
        <v>197</v>
      </c>
      <c r="D676" s="26"/>
      <c r="E676" s="26"/>
      <c r="F676" s="26"/>
      <c r="G676" s="59">
        <f>E675*1.65</f>
        <v>4220.37</v>
      </c>
      <c r="H676" s="24"/>
      <c r="I676" s="71"/>
      <c r="J676" s="71"/>
      <c r="K676" s="113"/>
      <c r="L676" s="9"/>
      <c r="M676" s="33"/>
      <c r="N676" s="33"/>
      <c r="O676" s="33"/>
      <c r="P676" s="47"/>
      <c r="Q676" s="76"/>
    </row>
    <row r="677" spans="1:18">
      <c r="A677" s="24"/>
      <c r="B677" s="29"/>
      <c r="C677" s="29" t="s">
        <v>280</v>
      </c>
      <c r="D677" s="26" t="s">
        <v>281</v>
      </c>
      <c r="E677" s="26"/>
      <c r="F677" s="26"/>
      <c r="G677" s="43"/>
      <c r="H677" s="66"/>
      <c r="I677" s="71"/>
      <c r="J677" s="71"/>
      <c r="K677" s="113"/>
      <c r="L677" s="65"/>
      <c r="M677" s="33"/>
    </row>
    <row r="678" spans="1:18">
      <c r="A678" s="24"/>
      <c r="B678" s="29"/>
      <c r="C678" s="29" t="s">
        <v>198</v>
      </c>
      <c r="D678" s="26" t="s">
        <v>281</v>
      </c>
      <c r="E678" s="26"/>
      <c r="F678" s="26"/>
      <c r="G678" s="43"/>
      <c r="H678" s="66"/>
      <c r="I678" s="71"/>
      <c r="J678" s="71"/>
      <c r="K678" s="33"/>
      <c r="L678" s="33"/>
      <c r="M678" s="33"/>
    </row>
    <row r="679" spans="1:18">
      <c r="A679" s="24"/>
      <c r="B679" s="29"/>
      <c r="C679" s="129" t="s">
        <v>724</v>
      </c>
      <c r="D679" s="26"/>
      <c r="E679" s="26"/>
      <c r="F679" s="26">
        <v>0.5</v>
      </c>
      <c r="G679" s="43">
        <v>474.75</v>
      </c>
      <c r="H679" s="124">
        <v>43556</v>
      </c>
      <c r="I679" s="71"/>
      <c r="J679" s="71"/>
      <c r="K679" s="33"/>
      <c r="L679" s="33"/>
      <c r="M679" s="33"/>
    </row>
    <row r="680" spans="1:18">
      <c r="A680" s="24"/>
      <c r="B680" s="28" t="s">
        <v>275</v>
      </c>
      <c r="C680" s="24"/>
      <c r="D680" s="26"/>
      <c r="E680" s="26"/>
      <c r="F680" s="26"/>
      <c r="G680" s="58">
        <f>SUM(G675:G679)</f>
        <v>4695.12</v>
      </c>
      <c r="H680" s="24"/>
      <c r="I680" s="71"/>
      <c r="J680" s="77"/>
      <c r="K680" s="9"/>
      <c r="L680" s="74"/>
      <c r="M680" s="74"/>
    </row>
    <row r="681" spans="1:18" ht="14.25">
      <c r="A681" s="24">
        <v>62</v>
      </c>
      <c r="B681" s="67" t="s">
        <v>190</v>
      </c>
      <c r="C681" s="24"/>
      <c r="D681" s="26"/>
      <c r="E681" s="26"/>
      <c r="F681" s="26"/>
      <c r="G681" s="59"/>
      <c r="H681" s="24"/>
      <c r="I681" s="71"/>
      <c r="J681" s="77"/>
      <c r="L681" s="9"/>
      <c r="M681" s="9"/>
    </row>
    <row r="682" spans="1:18">
      <c r="A682" s="24"/>
      <c r="B682" s="27" t="s">
        <v>274</v>
      </c>
      <c r="C682" s="24"/>
      <c r="D682" s="26"/>
      <c r="E682" s="26"/>
      <c r="F682" s="26"/>
      <c r="G682" s="59"/>
      <c r="H682" s="24"/>
      <c r="I682" s="71"/>
      <c r="J682" s="71"/>
      <c r="K682" s="9"/>
      <c r="L682" s="74"/>
      <c r="M682" s="74"/>
    </row>
    <row r="683" spans="1:18">
      <c r="A683" s="24"/>
      <c r="B683" s="27" t="s">
        <v>758</v>
      </c>
      <c r="C683" s="39" t="s">
        <v>759</v>
      </c>
      <c r="D683" s="26" t="s">
        <v>126</v>
      </c>
      <c r="E683" s="26">
        <v>3</v>
      </c>
      <c r="F683" s="26">
        <v>3.4</v>
      </c>
      <c r="G683" s="43">
        <v>1788.13</v>
      </c>
      <c r="H683" s="66">
        <v>43558</v>
      </c>
      <c r="I683" s="71"/>
      <c r="J683" s="71"/>
      <c r="K683" s="9"/>
      <c r="L683" s="74"/>
      <c r="M683" s="74"/>
    </row>
    <row r="684" spans="1:18">
      <c r="A684" s="24"/>
      <c r="B684" s="27" t="s">
        <v>649</v>
      </c>
      <c r="C684" s="39" t="s">
        <v>825</v>
      </c>
      <c r="D684" s="26" t="s">
        <v>287</v>
      </c>
      <c r="E684" s="26">
        <v>1</v>
      </c>
      <c r="F684" s="26">
        <v>2.4</v>
      </c>
      <c r="G684" s="43">
        <v>921.45</v>
      </c>
      <c r="H684" s="66">
        <v>43574</v>
      </c>
      <c r="I684" s="71"/>
      <c r="J684" s="71"/>
      <c r="K684" s="9"/>
      <c r="L684" s="74"/>
      <c r="M684" s="74"/>
    </row>
    <row r="685" spans="1:18">
      <c r="A685" s="24"/>
      <c r="B685" s="28" t="s">
        <v>275</v>
      </c>
      <c r="C685" s="24"/>
      <c r="D685" s="26"/>
      <c r="E685" s="26"/>
      <c r="F685" s="26"/>
      <c r="G685" s="58">
        <f>SUM(G683:G684)</f>
        <v>2709.58</v>
      </c>
      <c r="H685" s="24"/>
      <c r="I685" s="71"/>
      <c r="J685" s="77"/>
      <c r="K685" s="77"/>
      <c r="L685" s="77"/>
      <c r="M685" s="9"/>
    </row>
    <row r="686" spans="1:18">
      <c r="A686" s="24"/>
      <c r="B686" s="27" t="s">
        <v>276</v>
      </c>
      <c r="C686" s="29"/>
      <c r="D686" s="26" t="s">
        <v>278</v>
      </c>
      <c r="E686" s="26">
        <v>6875.2</v>
      </c>
      <c r="F686" s="26"/>
      <c r="G686" s="59"/>
      <c r="H686" s="24"/>
      <c r="I686" s="71"/>
      <c r="J686" s="77"/>
      <c r="K686" s="77"/>
      <c r="L686" s="74"/>
      <c r="M686" s="74"/>
      <c r="N686" s="74"/>
      <c r="O686" s="9"/>
      <c r="P686" s="9"/>
      <c r="Q686" s="9"/>
    </row>
    <row r="687" spans="1:18">
      <c r="A687" s="24"/>
      <c r="B687" s="29"/>
      <c r="C687" s="29" t="s">
        <v>197</v>
      </c>
      <c r="D687" s="26"/>
      <c r="E687" s="26"/>
      <c r="F687" s="26"/>
      <c r="G687" s="59">
        <f>E686*1.51</f>
        <v>10381.552</v>
      </c>
      <c r="H687" s="24"/>
      <c r="I687" s="71"/>
      <c r="J687" s="71"/>
      <c r="K687" s="71"/>
      <c r="L687" s="71"/>
      <c r="M687" s="74"/>
      <c r="O687" s="44"/>
      <c r="P687" s="9"/>
      <c r="Q687" s="9"/>
      <c r="R687" s="65"/>
    </row>
    <row r="688" spans="1:18">
      <c r="A688" s="24"/>
      <c r="B688" s="29"/>
      <c r="C688" s="68" t="s">
        <v>280</v>
      </c>
      <c r="D688" s="69" t="s">
        <v>281</v>
      </c>
      <c r="E688" s="26"/>
      <c r="F688" s="26"/>
      <c r="G688" s="43"/>
      <c r="H688" s="66"/>
      <c r="I688" s="71"/>
      <c r="J688" s="71"/>
      <c r="K688" s="9"/>
      <c r="L688" s="9"/>
      <c r="M688" s="9"/>
      <c r="N688" s="9"/>
    </row>
    <row r="689" spans="1:18">
      <c r="A689" s="24"/>
      <c r="B689" s="29"/>
      <c r="C689" s="29" t="s">
        <v>198</v>
      </c>
      <c r="D689" s="26" t="s">
        <v>281</v>
      </c>
      <c r="E689" s="26"/>
      <c r="F689" s="26"/>
      <c r="G689" s="43"/>
      <c r="H689" s="66"/>
      <c r="I689" s="71"/>
      <c r="J689" s="71"/>
      <c r="K689" s="9"/>
      <c r="L689" s="9"/>
      <c r="M689" s="9"/>
      <c r="N689" s="9"/>
    </row>
    <row r="690" spans="1:18">
      <c r="A690" s="24"/>
      <c r="B690" s="29"/>
      <c r="C690" s="29" t="s">
        <v>282</v>
      </c>
      <c r="D690" s="26"/>
      <c r="E690" s="26"/>
      <c r="F690" s="26"/>
      <c r="G690" s="43"/>
      <c r="H690" s="32"/>
      <c r="I690" s="71"/>
      <c r="J690" s="71"/>
      <c r="K690" s="71"/>
      <c r="L690" s="99"/>
      <c r="M690" s="9"/>
    </row>
    <row r="691" spans="1:18">
      <c r="A691" s="24"/>
      <c r="B691" s="26" t="s">
        <v>801</v>
      </c>
      <c r="C691" s="129" t="s">
        <v>604</v>
      </c>
      <c r="D691" s="26" t="s">
        <v>422</v>
      </c>
      <c r="E691" s="26">
        <v>1.3</v>
      </c>
      <c r="F691" s="26">
        <v>30.8</v>
      </c>
      <c r="G691" s="26">
        <v>11313.04</v>
      </c>
      <c r="H691" s="66" t="s">
        <v>834</v>
      </c>
      <c r="I691" s="71"/>
      <c r="J691" s="71"/>
      <c r="K691" s="71"/>
      <c r="L691" s="99"/>
      <c r="M691" s="9"/>
    </row>
    <row r="692" spans="1:18">
      <c r="A692" s="24"/>
      <c r="B692" s="26" t="s">
        <v>792</v>
      </c>
      <c r="C692" s="129" t="s">
        <v>450</v>
      </c>
      <c r="D692" s="26" t="s">
        <v>422</v>
      </c>
      <c r="E692" s="26">
        <v>0.5</v>
      </c>
      <c r="F692" s="26">
        <v>2.7</v>
      </c>
      <c r="G692" s="26">
        <v>1389.21</v>
      </c>
      <c r="H692" s="66">
        <v>43571</v>
      </c>
      <c r="I692" s="71"/>
      <c r="J692" s="71"/>
      <c r="K692" s="71"/>
      <c r="L692" s="99"/>
      <c r="M692" s="9"/>
    </row>
    <row r="693" spans="1:18">
      <c r="A693" s="24"/>
      <c r="B693" s="26"/>
      <c r="C693" s="129" t="s">
        <v>724</v>
      </c>
      <c r="D693" s="26"/>
      <c r="E693" s="26"/>
      <c r="F693" s="26">
        <v>0.5</v>
      </c>
      <c r="G693" s="43">
        <v>474.75</v>
      </c>
      <c r="H693" s="124">
        <v>43556</v>
      </c>
      <c r="I693" s="71"/>
      <c r="J693" s="71"/>
      <c r="K693" s="71"/>
      <c r="L693" s="99"/>
      <c r="M693" s="9"/>
    </row>
    <row r="694" spans="1:18">
      <c r="A694" s="24"/>
      <c r="B694" s="28" t="s">
        <v>275</v>
      </c>
      <c r="C694" s="24"/>
      <c r="D694" s="26"/>
      <c r="E694" s="26"/>
      <c r="F694" s="26"/>
      <c r="G694" s="61">
        <f>SUM(G686:G693)</f>
        <v>23558.552</v>
      </c>
      <c r="H694" s="24"/>
      <c r="I694" s="71"/>
      <c r="J694" s="71"/>
      <c r="M694" s="9"/>
      <c r="N694" s="9"/>
      <c r="O694" s="9"/>
      <c r="P694" s="9"/>
      <c r="Q694" s="9"/>
      <c r="R694" s="9"/>
    </row>
    <row r="695" spans="1:18" ht="14.25">
      <c r="A695" s="24">
        <v>63</v>
      </c>
      <c r="B695" s="25" t="s">
        <v>191</v>
      </c>
      <c r="C695" s="24"/>
      <c r="D695" s="26"/>
      <c r="E695" s="26"/>
      <c r="F695" s="26"/>
      <c r="G695" s="26"/>
      <c r="H695" s="24"/>
      <c r="I695" s="71"/>
      <c r="J695" s="71"/>
      <c r="N695" s="47"/>
      <c r="O695" s="47"/>
    </row>
    <row r="696" spans="1:18" ht="13.5" customHeight="1">
      <c r="A696" s="24"/>
      <c r="B696" s="27" t="s">
        <v>274</v>
      </c>
      <c r="C696" s="24"/>
      <c r="D696" s="26"/>
      <c r="E696" s="26"/>
      <c r="F696" s="26"/>
      <c r="G696" s="26"/>
      <c r="H696" s="24"/>
      <c r="I696" s="71"/>
      <c r="J696" s="71"/>
      <c r="L696" s="9"/>
      <c r="N696" s="9"/>
      <c r="O696" s="9"/>
    </row>
    <row r="697" spans="1:18" ht="13.5" customHeight="1">
      <c r="A697" s="24"/>
      <c r="B697" s="27" t="s">
        <v>432</v>
      </c>
      <c r="C697" s="24" t="s">
        <v>757</v>
      </c>
      <c r="D697" s="26" t="s">
        <v>126</v>
      </c>
      <c r="E697" s="26">
        <v>4</v>
      </c>
      <c r="F697" s="26">
        <v>6.5</v>
      </c>
      <c r="G697" s="26">
        <v>1321.34</v>
      </c>
      <c r="H697" s="32">
        <v>43559</v>
      </c>
      <c r="I697" s="71"/>
      <c r="J697" s="71"/>
      <c r="L697" s="9"/>
      <c r="N697" s="9"/>
      <c r="O697" s="9"/>
    </row>
    <row r="698" spans="1:18" ht="13.5" customHeight="1">
      <c r="A698" s="24"/>
      <c r="B698" s="27"/>
      <c r="C698" s="24" t="s">
        <v>405</v>
      </c>
      <c r="D698" s="26" t="s">
        <v>281</v>
      </c>
      <c r="E698" s="26">
        <v>2</v>
      </c>
      <c r="F698" s="26"/>
      <c r="G698" s="26">
        <v>2971.4</v>
      </c>
      <c r="H698" s="66">
        <v>43559</v>
      </c>
      <c r="I698" s="71"/>
      <c r="J698" s="71"/>
      <c r="N698" s="9"/>
      <c r="O698" s="9"/>
    </row>
    <row r="699" spans="1:18">
      <c r="A699" s="24"/>
      <c r="B699" s="28" t="s">
        <v>275</v>
      </c>
      <c r="C699" s="24"/>
      <c r="D699" s="26"/>
      <c r="E699" s="26"/>
      <c r="F699" s="26"/>
      <c r="G699" s="61">
        <f>SUM(G697:G698)</f>
        <v>4292.74</v>
      </c>
      <c r="H699" s="24"/>
      <c r="I699" s="71"/>
      <c r="J699" s="71"/>
      <c r="M699" s="33"/>
      <c r="N699" s="33"/>
      <c r="O699" s="34"/>
      <c r="P699" s="38"/>
      <c r="Q699" s="9"/>
      <c r="R699" s="9"/>
    </row>
    <row r="700" spans="1:18">
      <c r="A700" s="24"/>
      <c r="B700" s="27" t="s">
        <v>276</v>
      </c>
      <c r="C700" s="29"/>
      <c r="D700" s="26" t="s">
        <v>278</v>
      </c>
      <c r="E700" s="26">
        <v>2795.6</v>
      </c>
      <c r="F700" s="26"/>
      <c r="G700" s="59"/>
      <c r="H700" s="24"/>
      <c r="I700" s="71"/>
      <c r="J700" s="71"/>
      <c r="K700" s="9"/>
      <c r="L700" s="9"/>
      <c r="M700" s="33"/>
      <c r="N700" s="74"/>
      <c r="O700" s="33"/>
      <c r="P700" s="81"/>
      <c r="Q700" s="76"/>
      <c r="R700" s="9"/>
    </row>
    <row r="701" spans="1:18">
      <c r="A701" s="24"/>
      <c r="B701" s="29"/>
      <c r="C701" s="29" t="s">
        <v>197</v>
      </c>
      <c r="D701" s="26"/>
      <c r="E701" s="26"/>
      <c r="F701" s="26"/>
      <c r="G701" s="43">
        <f>E700*1.65</f>
        <v>4612.74</v>
      </c>
      <c r="H701" s="24"/>
      <c r="I701" s="71"/>
      <c r="J701" s="71"/>
      <c r="K701" s="33"/>
      <c r="L701" s="33"/>
      <c r="M701" s="33"/>
      <c r="N701" s="76"/>
      <c r="O701" s="9"/>
      <c r="P701" s="9"/>
      <c r="Q701" s="9"/>
      <c r="R701" s="9"/>
    </row>
    <row r="702" spans="1:18">
      <c r="A702" s="24"/>
      <c r="B702" s="29"/>
      <c r="C702" s="29" t="s">
        <v>280</v>
      </c>
      <c r="D702" s="26" t="s">
        <v>281</v>
      </c>
      <c r="E702" s="26"/>
      <c r="F702" s="26"/>
      <c r="G702" s="43"/>
      <c r="H702" s="66"/>
      <c r="I702" s="71"/>
      <c r="J702" s="71"/>
      <c r="K702" s="33"/>
      <c r="L702" s="33"/>
      <c r="M702" s="47"/>
      <c r="N702" s="33"/>
      <c r="O702" s="33"/>
      <c r="P702" s="34"/>
      <c r="Q702" s="9"/>
      <c r="R702" s="9"/>
    </row>
    <row r="703" spans="1:18">
      <c r="A703" s="24"/>
      <c r="B703" s="29"/>
      <c r="C703" s="29" t="s">
        <v>198</v>
      </c>
      <c r="D703" s="26" t="s">
        <v>281</v>
      </c>
      <c r="E703" s="26"/>
      <c r="F703" s="26"/>
      <c r="G703" s="43"/>
      <c r="H703" s="66"/>
      <c r="I703" s="71"/>
      <c r="J703" s="71"/>
      <c r="K703" s="9"/>
      <c r="L703" s="9"/>
      <c r="M703" s="9"/>
      <c r="N703" s="9"/>
      <c r="O703" s="9"/>
      <c r="P703" s="9"/>
    </row>
    <row r="704" spans="1:18">
      <c r="A704" s="24"/>
      <c r="B704" s="26" t="s">
        <v>440</v>
      </c>
      <c r="C704" s="129" t="s">
        <v>423</v>
      </c>
      <c r="D704" s="26" t="s">
        <v>287</v>
      </c>
      <c r="E704" s="26">
        <v>1</v>
      </c>
      <c r="F704" s="42">
        <v>1</v>
      </c>
      <c r="G704" s="43">
        <v>800.63</v>
      </c>
      <c r="H704" s="66">
        <v>43557</v>
      </c>
      <c r="I704" s="71"/>
      <c r="J704" s="71"/>
      <c r="K704" s="9"/>
      <c r="L704" s="9"/>
      <c r="M704" s="9"/>
      <c r="N704" s="9"/>
      <c r="O704" s="9"/>
      <c r="P704" s="9"/>
    </row>
    <row r="705" spans="1:16">
      <c r="A705" s="24"/>
      <c r="B705" s="29"/>
      <c r="C705" s="129" t="s">
        <v>724</v>
      </c>
      <c r="D705" s="26"/>
      <c r="E705" s="26"/>
      <c r="F705" s="26">
        <v>0.5</v>
      </c>
      <c r="G705" s="43">
        <v>474.75</v>
      </c>
      <c r="H705" s="124">
        <v>43556</v>
      </c>
      <c r="I705" s="71"/>
      <c r="J705" s="71"/>
      <c r="K705" s="9"/>
      <c r="L705" s="9"/>
      <c r="M705" s="9"/>
      <c r="N705" s="9"/>
      <c r="O705" s="9"/>
      <c r="P705" s="9"/>
    </row>
    <row r="706" spans="1:16">
      <c r="A706" s="24"/>
      <c r="B706" s="28" t="s">
        <v>275</v>
      </c>
      <c r="C706" s="24"/>
      <c r="D706" s="26"/>
      <c r="E706" s="26"/>
      <c r="F706" s="26"/>
      <c r="G706" s="61">
        <f>SUM(G700:G705)</f>
        <v>5888.12</v>
      </c>
      <c r="H706" s="24"/>
      <c r="I706" s="71"/>
      <c r="J706" s="71"/>
      <c r="K706" s="9"/>
      <c r="O706" s="9"/>
      <c r="P706" s="9"/>
    </row>
    <row r="707" spans="1:16" ht="14.25">
      <c r="A707" s="24">
        <v>64</v>
      </c>
      <c r="B707" s="25" t="s">
        <v>194</v>
      </c>
      <c r="C707" s="24"/>
      <c r="D707" s="26"/>
      <c r="E707" s="26"/>
      <c r="F707" s="26"/>
      <c r="G707" s="26"/>
      <c r="H707" s="24"/>
      <c r="I707" s="71"/>
      <c r="J707" s="71"/>
      <c r="K707" s="9"/>
    </row>
    <row r="708" spans="1:16">
      <c r="A708" s="24"/>
      <c r="B708" s="27" t="s">
        <v>274</v>
      </c>
      <c r="C708" s="24"/>
      <c r="D708" s="26"/>
      <c r="E708" s="26"/>
      <c r="F708" s="26"/>
      <c r="G708" s="26"/>
      <c r="H708" s="24"/>
      <c r="I708" s="71"/>
      <c r="J708" s="71"/>
      <c r="K708" s="9"/>
    </row>
    <row r="709" spans="1:16">
      <c r="A709" s="24"/>
      <c r="B709" s="27" t="s">
        <v>803</v>
      </c>
      <c r="C709" s="24" t="s">
        <v>455</v>
      </c>
      <c r="D709" s="26" t="s">
        <v>278</v>
      </c>
      <c r="E709" s="26">
        <v>8.5</v>
      </c>
      <c r="F709" s="26">
        <v>16.3</v>
      </c>
      <c r="G709" s="26">
        <v>4953.99</v>
      </c>
      <c r="H709" s="32">
        <v>43572</v>
      </c>
      <c r="I709" s="71"/>
      <c r="J709" s="77"/>
      <c r="K709" s="9"/>
    </row>
    <row r="710" spans="1:16">
      <c r="A710" s="24"/>
      <c r="B710" s="27"/>
      <c r="C710" s="24" t="s">
        <v>416</v>
      </c>
      <c r="D710" s="26" t="s">
        <v>278</v>
      </c>
      <c r="E710" s="26">
        <v>2.4</v>
      </c>
      <c r="F710" s="26">
        <v>8.1999999999999993</v>
      </c>
      <c r="G710" s="26">
        <v>1842.45</v>
      </c>
      <c r="H710" s="66" t="s">
        <v>809</v>
      </c>
      <c r="I710" s="71"/>
      <c r="J710" s="77"/>
      <c r="K710" s="9"/>
    </row>
    <row r="711" spans="1:16">
      <c r="A711" s="24"/>
      <c r="B711" s="27"/>
      <c r="C711" s="24" t="s">
        <v>409</v>
      </c>
      <c r="D711" s="26" t="s">
        <v>278</v>
      </c>
      <c r="E711" s="26">
        <v>1.2</v>
      </c>
      <c r="F711" s="26">
        <v>5.2</v>
      </c>
      <c r="G711" s="26">
        <v>1153.74</v>
      </c>
      <c r="H711" s="66" t="s">
        <v>809</v>
      </c>
      <c r="I711" s="71"/>
      <c r="J711" s="77"/>
      <c r="K711" s="9"/>
    </row>
    <row r="712" spans="1:16">
      <c r="A712" s="24"/>
      <c r="B712" s="27"/>
      <c r="C712" s="24" t="s">
        <v>460</v>
      </c>
      <c r="D712" s="26" t="s">
        <v>278</v>
      </c>
      <c r="E712" s="26">
        <v>188</v>
      </c>
      <c r="F712" s="26">
        <v>58.7</v>
      </c>
      <c r="G712" s="26">
        <v>9938.92</v>
      </c>
      <c r="H712" s="66" t="s">
        <v>809</v>
      </c>
      <c r="I712" s="71"/>
      <c r="J712" s="77"/>
      <c r="K712" s="9"/>
    </row>
    <row r="713" spans="1:16">
      <c r="A713" s="24"/>
      <c r="B713" s="27"/>
      <c r="C713" s="24" t="s">
        <v>410</v>
      </c>
      <c r="D713" s="26" t="s">
        <v>278</v>
      </c>
      <c r="E713" s="26">
        <v>140</v>
      </c>
      <c r="F713" s="26">
        <v>59</v>
      </c>
      <c r="G713" s="26">
        <v>13134.57</v>
      </c>
      <c r="H713" s="66" t="s">
        <v>809</v>
      </c>
      <c r="I713" s="149"/>
      <c r="J713" s="77"/>
      <c r="K713" s="9"/>
    </row>
    <row r="714" spans="1:16">
      <c r="A714" s="24"/>
      <c r="B714" s="27"/>
      <c r="C714" s="24" t="s">
        <v>411</v>
      </c>
      <c r="D714" s="26" t="s">
        <v>278</v>
      </c>
      <c r="E714" s="26">
        <v>274.8</v>
      </c>
      <c r="F714" s="26">
        <v>58.9</v>
      </c>
      <c r="G714" s="26">
        <v>11569</v>
      </c>
      <c r="H714" s="66" t="s">
        <v>809</v>
      </c>
      <c r="I714" s="71"/>
      <c r="J714" s="77"/>
      <c r="K714" s="9"/>
    </row>
    <row r="715" spans="1:16">
      <c r="A715" s="24"/>
      <c r="B715" s="27" t="s">
        <v>415</v>
      </c>
      <c r="C715" s="24" t="s">
        <v>806</v>
      </c>
      <c r="D715" s="26" t="s">
        <v>406</v>
      </c>
      <c r="E715" s="26">
        <v>1.3</v>
      </c>
      <c r="F715" s="26">
        <v>38.700000000000003</v>
      </c>
      <c r="G715" s="26">
        <v>12962.37</v>
      </c>
      <c r="H715" s="66" t="s">
        <v>813</v>
      </c>
      <c r="I715" s="71"/>
      <c r="J715" s="77"/>
      <c r="K715" s="9"/>
    </row>
    <row r="716" spans="1:16">
      <c r="A716" s="24"/>
      <c r="B716" s="27"/>
      <c r="C716" s="24" t="s">
        <v>455</v>
      </c>
      <c r="D716" s="26" t="s">
        <v>278</v>
      </c>
      <c r="E716" s="26">
        <v>8.5</v>
      </c>
      <c r="F716" s="26">
        <v>16.3</v>
      </c>
      <c r="G716" s="26">
        <v>4953.99</v>
      </c>
      <c r="H716" s="66">
        <v>43577</v>
      </c>
      <c r="I716" s="71"/>
      <c r="J716" s="77"/>
      <c r="K716" s="9"/>
    </row>
    <row r="717" spans="1:16">
      <c r="A717" s="24"/>
      <c r="B717" s="28" t="s">
        <v>275</v>
      </c>
      <c r="C717" s="24"/>
      <c r="D717" s="26"/>
      <c r="E717" s="26"/>
      <c r="F717" s="26"/>
      <c r="G717" s="61">
        <f>SUM(G709:G716)</f>
        <v>60509.03</v>
      </c>
      <c r="H717" s="24"/>
      <c r="I717" s="71"/>
      <c r="J717" s="77"/>
      <c r="K717" s="77"/>
    </row>
    <row r="718" spans="1:16">
      <c r="A718" s="24"/>
      <c r="B718" s="27" t="s">
        <v>276</v>
      </c>
      <c r="C718" s="29"/>
      <c r="D718" s="26" t="s">
        <v>278</v>
      </c>
      <c r="E718" s="26">
        <v>3420.6</v>
      </c>
      <c r="F718" s="26"/>
      <c r="G718" s="59"/>
      <c r="H718" s="24"/>
      <c r="I718" s="71"/>
      <c r="J718" s="71"/>
    </row>
    <row r="719" spans="1:16">
      <c r="A719" s="24"/>
      <c r="B719" s="29"/>
      <c r="C719" s="29" t="s">
        <v>197</v>
      </c>
      <c r="D719" s="26"/>
      <c r="E719" s="26"/>
      <c r="F719" s="26"/>
      <c r="G719" s="43">
        <f>E718*1.51</f>
        <v>5165.1059999999998</v>
      </c>
      <c r="H719" s="24"/>
      <c r="I719" s="71"/>
      <c r="J719" s="71"/>
    </row>
    <row r="720" spans="1:16">
      <c r="A720" s="24"/>
      <c r="B720" s="29"/>
      <c r="C720" s="29" t="s">
        <v>280</v>
      </c>
      <c r="D720" s="26" t="s">
        <v>281</v>
      </c>
      <c r="E720" s="26"/>
      <c r="F720" s="26"/>
      <c r="G720" s="43"/>
      <c r="H720" s="66"/>
      <c r="I720" s="71"/>
      <c r="J720" s="71"/>
    </row>
    <row r="721" spans="1:17">
      <c r="A721" s="24"/>
      <c r="B721" s="29"/>
      <c r="C721" s="29" t="s">
        <v>198</v>
      </c>
      <c r="D721" s="26" t="s">
        <v>281</v>
      </c>
      <c r="E721" s="26"/>
      <c r="F721" s="26"/>
      <c r="G721" s="43"/>
      <c r="H721" s="66"/>
      <c r="I721" s="71"/>
      <c r="J721" s="71"/>
      <c r="L721" s="9"/>
      <c r="M721" s="9"/>
      <c r="N721" s="9"/>
    </row>
    <row r="722" spans="1:17">
      <c r="A722" s="24"/>
      <c r="B722" s="29"/>
      <c r="C722" s="29" t="s">
        <v>282</v>
      </c>
      <c r="D722" s="26"/>
      <c r="E722" s="26"/>
      <c r="F722" s="26"/>
      <c r="G722" s="43"/>
      <c r="H722" s="24"/>
      <c r="I722" s="71"/>
      <c r="J722" s="71"/>
      <c r="M722" s="33"/>
      <c r="N722" s="33"/>
      <c r="O722" s="34"/>
    </row>
    <row r="723" spans="1:17">
      <c r="A723" s="24"/>
      <c r="B723" s="26" t="s">
        <v>415</v>
      </c>
      <c r="C723" s="129" t="s">
        <v>423</v>
      </c>
      <c r="D723" s="26" t="s">
        <v>287</v>
      </c>
      <c r="E723" s="26">
        <v>1</v>
      </c>
      <c r="F723" s="42">
        <v>1</v>
      </c>
      <c r="G723" s="43">
        <v>800.63</v>
      </c>
      <c r="H723" s="32">
        <v>43566</v>
      </c>
      <c r="I723" s="71"/>
      <c r="J723" s="71"/>
      <c r="M723" s="33"/>
      <c r="N723" s="33"/>
      <c r="O723" s="34"/>
    </row>
    <row r="724" spans="1:17">
      <c r="A724" s="24"/>
      <c r="B724" s="26"/>
      <c r="C724" s="129" t="s">
        <v>594</v>
      </c>
      <c r="D724" s="26" t="s">
        <v>422</v>
      </c>
      <c r="E724" s="69">
        <v>0.3</v>
      </c>
      <c r="F724" s="26"/>
      <c r="G724" s="92">
        <v>626.86</v>
      </c>
      <c r="H724" s="66">
        <v>43567</v>
      </c>
      <c r="I724" s="71"/>
      <c r="J724" s="71"/>
      <c r="M724" s="33"/>
      <c r="N724" s="33"/>
      <c r="O724" s="34"/>
    </row>
    <row r="725" spans="1:17">
      <c r="A725" s="24"/>
      <c r="B725" s="26" t="s">
        <v>415</v>
      </c>
      <c r="C725" s="129" t="s">
        <v>604</v>
      </c>
      <c r="D725" s="26" t="s">
        <v>422</v>
      </c>
      <c r="E725" s="26">
        <v>1.3</v>
      </c>
      <c r="F725" s="26">
        <v>30.8</v>
      </c>
      <c r="G725" s="26">
        <v>11313.04</v>
      </c>
      <c r="H725" s="66">
        <v>43579</v>
      </c>
      <c r="I725" s="71"/>
      <c r="J725" s="71"/>
      <c r="M725" s="33"/>
      <c r="N725" s="33"/>
      <c r="O725" s="34"/>
    </row>
    <row r="726" spans="1:17">
      <c r="A726" s="24"/>
      <c r="B726" s="26" t="s">
        <v>408</v>
      </c>
      <c r="C726" s="129" t="s">
        <v>450</v>
      </c>
      <c r="D726" s="26" t="s">
        <v>422</v>
      </c>
      <c r="E726" s="26">
        <v>1</v>
      </c>
      <c r="F726" s="26">
        <v>5.4</v>
      </c>
      <c r="G726" s="26">
        <v>2778.42</v>
      </c>
      <c r="H726" s="66">
        <v>43584</v>
      </c>
      <c r="I726" s="71"/>
      <c r="J726" s="71"/>
      <c r="M726" s="33"/>
      <c r="N726" s="33"/>
      <c r="O726" s="34"/>
    </row>
    <row r="727" spans="1:17">
      <c r="A727" s="24"/>
      <c r="B727" s="26"/>
      <c r="C727" s="129" t="s">
        <v>724</v>
      </c>
      <c r="D727" s="26"/>
      <c r="E727" s="26"/>
      <c r="F727" s="26">
        <v>0.5</v>
      </c>
      <c r="G727" s="43">
        <v>474.75</v>
      </c>
      <c r="H727" s="124">
        <v>43556</v>
      </c>
      <c r="I727" s="71"/>
      <c r="J727" s="71"/>
      <c r="M727" s="33"/>
      <c r="N727" s="33"/>
      <c r="O727" s="34"/>
    </row>
    <row r="728" spans="1:17">
      <c r="A728" s="24"/>
      <c r="B728" s="28" t="s">
        <v>275</v>
      </c>
      <c r="C728" s="24"/>
      <c r="D728" s="26"/>
      <c r="E728" s="26"/>
      <c r="F728" s="26"/>
      <c r="G728" s="61">
        <f>SUM(G718:G727)</f>
        <v>21158.805999999997</v>
      </c>
      <c r="H728" s="24"/>
      <c r="I728" s="71"/>
      <c r="J728" s="71"/>
      <c r="L728" s="33"/>
      <c r="M728" s="33"/>
      <c r="N728" s="34"/>
    </row>
    <row r="729" spans="1:17" ht="14.25">
      <c r="A729" s="24">
        <v>65</v>
      </c>
      <c r="B729" s="25" t="s">
        <v>300</v>
      </c>
      <c r="C729" s="24"/>
      <c r="D729" s="26"/>
      <c r="E729" s="26"/>
      <c r="F729" s="26"/>
      <c r="G729" s="26"/>
      <c r="H729" s="24"/>
      <c r="I729" s="71"/>
      <c r="J729" s="71"/>
      <c r="M729" s="33"/>
      <c r="N729" s="33"/>
    </row>
    <row r="730" spans="1:17">
      <c r="A730" s="24"/>
      <c r="B730" s="27" t="s">
        <v>274</v>
      </c>
      <c r="C730" s="24"/>
      <c r="D730" s="26"/>
      <c r="E730" s="26"/>
      <c r="F730" s="26"/>
      <c r="G730" s="26"/>
      <c r="H730" s="24"/>
      <c r="I730" s="71"/>
      <c r="J730" s="77"/>
      <c r="K730" s="9"/>
      <c r="L730" s="9"/>
      <c r="M730" s="9"/>
      <c r="N730" s="77"/>
      <c r="O730" s="77"/>
      <c r="P730" s="77"/>
    </row>
    <row r="731" spans="1:17">
      <c r="A731" s="24"/>
      <c r="B731" s="27"/>
      <c r="C731" s="24"/>
      <c r="D731" s="26"/>
      <c r="E731" s="26"/>
      <c r="F731" s="26"/>
      <c r="G731" s="59"/>
      <c r="H731" s="66"/>
      <c r="I731" s="71"/>
      <c r="J731" s="77"/>
      <c r="K731" s="9"/>
      <c r="L731" s="9"/>
      <c r="M731" s="9"/>
      <c r="N731" s="77"/>
      <c r="O731" s="77"/>
      <c r="P731" s="77"/>
    </row>
    <row r="732" spans="1:17">
      <c r="A732" s="24"/>
      <c r="B732" s="28" t="s">
        <v>275</v>
      </c>
      <c r="C732" s="24"/>
      <c r="D732" s="26"/>
      <c r="E732" s="26"/>
      <c r="F732" s="26"/>
      <c r="G732" s="61">
        <f>SUM(G731:G731)</f>
        <v>0</v>
      </c>
      <c r="H732" s="24"/>
      <c r="I732" s="71"/>
      <c r="J732" s="77"/>
      <c r="K732" s="9"/>
      <c r="L732" s="9"/>
      <c r="M732" s="9"/>
      <c r="O732" s="35"/>
    </row>
    <row r="733" spans="1:17">
      <c r="A733" s="24"/>
      <c r="B733" s="27" t="s">
        <v>276</v>
      </c>
      <c r="C733" s="29"/>
      <c r="D733" s="26" t="s">
        <v>278</v>
      </c>
      <c r="E733" s="26">
        <v>4516</v>
      </c>
      <c r="F733" s="26"/>
      <c r="G733" s="59"/>
      <c r="H733" s="24"/>
      <c r="I733" s="71"/>
      <c r="J733" s="77"/>
      <c r="K733" s="33"/>
      <c r="L733" s="33"/>
      <c r="M733" s="33"/>
      <c r="N733" s="9"/>
      <c r="O733" s="9"/>
      <c r="P733" s="9"/>
      <c r="Q733" s="9"/>
    </row>
    <row r="734" spans="1:17">
      <c r="A734" s="24"/>
      <c r="B734" s="29"/>
      <c r="C734" s="29" t="s">
        <v>197</v>
      </c>
      <c r="D734" s="26"/>
      <c r="E734" s="26"/>
      <c r="F734" s="26"/>
      <c r="G734" s="59">
        <f>E733*1.65</f>
        <v>7451.4</v>
      </c>
      <c r="H734" s="24"/>
      <c r="I734" s="71"/>
      <c r="J734" s="71"/>
      <c r="K734" s="9"/>
      <c r="L734" s="9"/>
      <c r="M734" s="9"/>
      <c r="N734" s="33"/>
      <c r="O734" s="34"/>
      <c r="P734" s="34"/>
      <c r="Q734" s="9"/>
    </row>
    <row r="735" spans="1:17">
      <c r="A735" s="24"/>
      <c r="B735" s="29"/>
      <c r="C735" s="29" t="s">
        <v>280</v>
      </c>
      <c r="D735" s="26" t="s">
        <v>281</v>
      </c>
      <c r="E735" s="69"/>
      <c r="F735" s="69"/>
      <c r="G735" s="94"/>
      <c r="H735" s="75"/>
      <c r="I735" s="71"/>
      <c r="J735" s="71"/>
      <c r="K735" s="9"/>
      <c r="L735" s="9"/>
      <c r="M735" s="33"/>
      <c r="N735" s="33"/>
      <c r="O735" s="33"/>
      <c r="P735" s="33"/>
      <c r="Q735" s="33"/>
    </row>
    <row r="736" spans="1:17">
      <c r="A736" s="24"/>
      <c r="B736" s="29"/>
      <c r="C736" s="29" t="s">
        <v>198</v>
      </c>
      <c r="D736" s="26" t="s">
        <v>281</v>
      </c>
      <c r="E736" s="26"/>
      <c r="F736" s="26"/>
      <c r="G736" s="43"/>
      <c r="H736" s="66"/>
      <c r="I736" s="71"/>
      <c r="J736" s="71"/>
      <c r="K736" s="33"/>
      <c r="L736" s="33"/>
      <c r="M736" s="33"/>
      <c r="N736" s="33"/>
      <c r="O736" s="33"/>
      <c r="P736" s="33"/>
      <c r="Q736" s="9"/>
    </row>
    <row r="737" spans="1:17">
      <c r="A737" s="24"/>
      <c r="B737" s="26" t="s">
        <v>408</v>
      </c>
      <c r="C737" s="129" t="s">
        <v>604</v>
      </c>
      <c r="D737" s="26" t="s">
        <v>422</v>
      </c>
      <c r="E737" s="26">
        <v>0.3</v>
      </c>
      <c r="F737" s="26">
        <v>7.1</v>
      </c>
      <c r="G737" s="26">
        <v>2766.47</v>
      </c>
      <c r="H737" s="32">
        <v>43557</v>
      </c>
      <c r="I737" s="71"/>
      <c r="J737" s="71"/>
      <c r="K737" s="33"/>
      <c r="L737" s="33"/>
      <c r="M737" s="33"/>
      <c r="N737" s="33"/>
      <c r="O737" s="33"/>
      <c r="P737" s="33"/>
      <c r="Q737" s="9"/>
    </row>
    <row r="738" spans="1:17">
      <c r="A738" s="24"/>
      <c r="B738" s="26" t="s">
        <v>408</v>
      </c>
      <c r="C738" s="129" t="s">
        <v>423</v>
      </c>
      <c r="D738" s="26" t="s">
        <v>287</v>
      </c>
      <c r="E738" s="26">
        <v>1</v>
      </c>
      <c r="F738" s="42">
        <v>1</v>
      </c>
      <c r="G738" s="43">
        <v>800.63</v>
      </c>
      <c r="H738" s="32">
        <v>43566</v>
      </c>
      <c r="I738" s="71"/>
      <c r="J738" s="71"/>
      <c r="K738" s="33"/>
      <c r="L738" s="33"/>
      <c r="M738" s="33"/>
      <c r="N738" s="33"/>
      <c r="O738" s="33"/>
      <c r="P738" s="33"/>
      <c r="Q738" s="9"/>
    </row>
    <row r="739" spans="1:17">
      <c r="A739" s="24"/>
      <c r="B739" s="29"/>
      <c r="C739" s="129" t="s">
        <v>524</v>
      </c>
      <c r="D739" s="26" t="s">
        <v>278</v>
      </c>
      <c r="E739" s="26">
        <v>150</v>
      </c>
      <c r="F739" s="26"/>
      <c r="G739" s="43">
        <v>615.75</v>
      </c>
      <c r="H739" s="66">
        <v>43574</v>
      </c>
      <c r="I739" s="71"/>
      <c r="J739" s="71"/>
      <c r="K739" s="33"/>
      <c r="L739" s="33"/>
      <c r="M739" s="33"/>
      <c r="N739" s="33"/>
      <c r="O739" s="33"/>
      <c r="P739" s="33"/>
      <c r="Q739" s="9"/>
    </row>
    <row r="740" spans="1:17">
      <c r="A740" s="24"/>
      <c r="B740" s="29"/>
      <c r="C740" s="39" t="s">
        <v>822</v>
      </c>
      <c r="D740" s="26" t="s">
        <v>422</v>
      </c>
      <c r="E740" s="69">
        <v>0.4</v>
      </c>
      <c r="F740" s="26"/>
      <c r="G740" s="92">
        <v>835.81</v>
      </c>
      <c r="H740" s="66">
        <v>43574</v>
      </c>
      <c r="I740" s="71"/>
      <c r="J740" s="71"/>
      <c r="K740" s="33"/>
      <c r="L740" s="33"/>
      <c r="M740" s="33"/>
      <c r="N740" s="33"/>
      <c r="O740" s="33"/>
      <c r="P740" s="33"/>
      <c r="Q740" s="9"/>
    </row>
    <row r="741" spans="1:17">
      <c r="A741" s="24"/>
      <c r="B741" s="26" t="s">
        <v>408</v>
      </c>
      <c r="C741" s="129" t="s">
        <v>450</v>
      </c>
      <c r="D741" s="26" t="s">
        <v>422</v>
      </c>
      <c r="E741" s="26">
        <v>1.2</v>
      </c>
      <c r="F741" s="26">
        <v>6.5</v>
      </c>
      <c r="G741" s="26">
        <v>3334.1</v>
      </c>
      <c r="H741" s="66">
        <v>43584</v>
      </c>
      <c r="I741" s="71"/>
      <c r="J741" s="71"/>
      <c r="K741" s="33"/>
      <c r="L741" s="33"/>
      <c r="M741" s="33"/>
      <c r="N741" s="33"/>
      <c r="O741" s="33"/>
      <c r="P741" s="33"/>
      <c r="Q741" s="9"/>
    </row>
    <row r="742" spans="1:17">
      <c r="A742" s="24"/>
      <c r="B742" s="29"/>
      <c r="C742" s="129" t="s">
        <v>724</v>
      </c>
      <c r="D742" s="26"/>
      <c r="E742" s="26"/>
      <c r="F742" s="26">
        <v>0.5</v>
      </c>
      <c r="G742" s="43">
        <v>474.75</v>
      </c>
      <c r="H742" s="124">
        <v>43556</v>
      </c>
      <c r="I742" s="71"/>
      <c r="J742" s="71"/>
      <c r="K742" s="33"/>
      <c r="L742" s="33"/>
      <c r="M742" s="33"/>
      <c r="N742" s="33"/>
      <c r="O742" s="33"/>
      <c r="P742" s="33"/>
      <c r="Q742" s="9"/>
    </row>
    <row r="743" spans="1:17">
      <c r="A743" s="24"/>
      <c r="B743" s="28" t="s">
        <v>275</v>
      </c>
      <c r="C743" s="24"/>
      <c r="D743" s="26"/>
      <c r="E743" s="26"/>
      <c r="F743" s="26"/>
      <c r="G743" s="58">
        <f>SUM(G733:G742)</f>
        <v>16278.909999999998</v>
      </c>
      <c r="H743" s="24"/>
      <c r="I743" s="71"/>
      <c r="J743" s="74"/>
      <c r="K743" s="33"/>
      <c r="L743" s="33"/>
      <c r="M743" s="33"/>
      <c r="N743" s="33"/>
    </row>
    <row r="744" spans="1:17" ht="14.25">
      <c r="A744" s="24">
        <v>66</v>
      </c>
      <c r="B744" s="67" t="s">
        <v>301</v>
      </c>
      <c r="C744" s="24"/>
      <c r="D744" s="26"/>
      <c r="E744" s="26"/>
      <c r="F744" s="26"/>
      <c r="G744" s="59"/>
      <c r="H744" s="24"/>
      <c r="I744" s="71"/>
      <c r="J744" s="77"/>
      <c r="K744" s="9"/>
      <c r="L744" s="9"/>
      <c r="M744" s="9"/>
      <c r="N744" s="9"/>
      <c r="O744" s="33"/>
      <c r="P744" s="9"/>
    </row>
    <row r="745" spans="1:17">
      <c r="A745" s="24"/>
      <c r="B745" s="27" t="s">
        <v>274</v>
      </c>
      <c r="C745" s="24"/>
      <c r="D745" s="26"/>
      <c r="E745" s="26"/>
      <c r="F745" s="26"/>
      <c r="G745" s="59"/>
      <c r="H745" s="24"/>
      <c r="I745" s="34"/>
      <c r="J745" s="77"/>
      <c r="K745" s="9"/>
      <c r="L745" s="9"/>
      <c r="M745" s="9"/>
      <c r="N745" s="33"/>
      <c r="O745" s="33"/>
      <c r="P745" s="9"/>
    </row>
    <row r="746" spans="1:17">
      <c r="A746" s="24"/>
      <c r="B746" s="27" t="s">
        <v>664</v>
      </c>
      <c r="C746" s="24" t="s">
        <v>788</v>
      </c>
      <c r="D746" s="26" t="s">
        <v>126</v>
      </c>
      <c r="E746" s="26">
        <v>25</v>
      </c>
      <c r="F746" s="26">
        <v>7.7</v>
      </c>
      <c r="G746" s="59">
        <v>1955.15</v>
      </c>
      <c r="H746" s="32">
        <v>43567</v>
      </c>
      <c r="I746" s="34"/>
      <c r="J746" s="77"/>
      <c r="K746" s="9"/>
      <c r="L746" s="9"/>
      <c r="M746" s="9"/>
      <c r="N746" s="33"/>
      <c r="O746" s="33"/>
      <c r="P746" s="9"/>
    </row>
    <row r="747" spans="1:17">
      <c r="A747" s="24"/>
      <c r="B747" s="27"/>
      <c r="C747" s="24" t="s">
        <v>405</v>
      </c>
      <c r="D747" s="26" t="s">
        <v>281</v>
      </c>
      <c r="E747" s="26">
        <v>3</v>
      </c>
      <c r="F747" s="26"/>
      <c r="G747" s="59">
        <v>4457.1000000000004</v>
      </c>
      <c r="H747" s="66">
        <v>43567</v>
      </c>
      <c r="I747" s="71"/>
      <c r="J747" s="77"/>
      <c r="K747" s="9"/>
      <c r="L747" s="9"/>
      <c r="M747" s="9"/>
      <c r="N747" s="33"/>
      <c r="O747" s="33"/>
      <c r="P747" s="9"/>
    </row>
    <row r="748" spans="1:17">
      <c r="A748" s="24"/>
      <c r="B748" s="27" t="s">
        <v>453</v>
      </c>
      <c r="C748" s="24" t="s">
        <v>819</v>
      </c>
      <c r="D748" s="26" t="s">
        <v>287</v>
      </c>
      <c r="E748" s="26">
        <v>1</v>
      </c>
      <c r="F748" s="26">
        <v>1.5</v>
      </c>
      <c r="G748" s="59">
        <v>460.23</v>
      </c>
      <c r="H748" s="66">
        <v>43573</v>
      </c>
      <c r="I748" s="71"/>
      <c r="J748" s="77"/>
      <c r="K748" s="9"/>
      <c r="L748" s="9"/>
      <c r="M748" s="9"/>
      <c r="N748" s="33"/>
      <c r="O748" s="33"/>
      <c r="P748" s="9"/>
    </row>
    <row r="749" spans="1:17">
      <c r="A749" s="24"/>
      <c r="B749" s="28" t="s">
        <v>275</v>
      </c>
      <c r="C749" s="24"/>
      <c r="D749" s="26"/>
      <c r="E749" s="26"/>
      <c r="F749" s="26"/>
      <c r="G749" s="58">
        <f>SUM(G746:G748)</f>
        <v>6872.48</v>
      </c>
      <c r="H749" s="24"/>
      <c r="I749" s="71"/>
      <c r="J749" s="71"/>
      <c r="N749" s="33"/>
      <c r="O749" s="9"/>
    </row>
    <row r="750" spans="1:17">
      <c r="A750" s="24"/>
      <c r="B750" s="27" t="s">
        <v>276</v>
      </c>
      <c r="C750" s="29"/>
      <c r="D750" s="26" t="s">
        <v>278</v>
      </c>
      <c r="E750" s="26">
        <v>4513.8</v>
      </c>
      <c r="F750" s="26"/>
      <c r="G750" s="59"/>
      <c r="H750" s="24"/>
      <c r="I750" s="71"/>
      <c r="J750" s="71"/>
      <c r="K750" s="9"/>
      <c r="L750" s="9"/>
      <c r="M750" s="9"/>
      <c r="N750" s="33"/>
      <c r="O750" s="9"/>
    </row>
    <row r="751" spans="1:17">
      <c r="A751" s="24"/>
      <c r="B751" s="29"/>
      <c r="C751" s="29" t="s">
        <v>197</v>
      </c>
      <c r="D751" s="26"/>
      <c r="E751" s="26"/>
      <c r="F751" s="26"/>
      <c r="G751" s="59">
        <f>E750*1.65</f>
        <v>7447.7699999999995</v>
      </c>
      <c r="H751" s="24"/>
      <c r="I751" s="71"/>
      <c r="J751" s="71"/>
      <c r="K751" s="34"/>
      <c r="L751" s="34"/>
      <c r="M751" s="34"/>
      <c r="N751" s="9"/>
      <c r="O751" s="9"/>
    </row>
    <row r="752" spans="1:17">
      <c r="A752" s="24"/>
      <c r="B752" s="29"/>
      <c r="C752" s="68" t="s">
        <v>280</v>
      </c>
      <c r="D752" s="69" t="s">
        <v>281</v>
      </c>
      <c r="E752" s="69"/>
      <c r="F752" s="69"/>
      <c r="G752" s="94"/>
      <c r="H752" s="75"/>
      <c r="I752" s="71"/>
      <c r="J752" s="71"/>
      <c r="K752" s="65"/>
      <c r="L752" s="65"/>
      <c r="M752" s="9"/>
      <c r="N752" s="9"/>
      <c r="O752" s="9"/>
    </row>
    <row r="753" spans="1:19">
      <c r="A753" s="24"/>
      <c r="B753" s="29"/>
      <c r="C753" s="29" t="s">
        <v>198</v>
      </c>
      <c r="D753" s="26" t="s">
        <v>281</v>
      </c>
      <c r="E753" s="26"/>
      <c r="F753" s="26"/>
      <c r="G753" s="43"/>
      <c r="H753" s="66"/>
      <c r="I753" s="71"/>
      <c r="J753" s="71"/>
      <c r="K753" s="34"/>
      <c r="L753" s="34"/>
      <c r="M753" s="33"/>
      <c r="N753" s="33"/>
      <c r="O753" s="34"/>
      <c r="P753" s="9"/>
      <c r="Q753" s="9"/>
    </row>
    <row r="754" spans="1:19">
      <c r="A754" s="24"/>
      <c r="B754" s="29"/>
      <c r="C754" s="39" t="s">
        <v>791</v>
      </c>
      <c r="D754" s="26" t="s">
        <v>422</v>
      </c>
      <c r="E754" s="69">
        <v>0.2</v>
      </c>
      <c r="F754" s="26"/>
      <c r="G754" s="92">
        <v>417.9</v>
      </c>
      <c r="H754" s="66">
        <v>43567</v>
      </c>
      <c r="I754" s="71"/>
      <c r="J754" s="71"/>
      <c r="K754" s="34"/>
      <c r="L754" s="34"/>
      <c r="M754" s="33"/>
      <c r="N754" s="33"/>
      <c r="O754" s="34"/>
      <c r="P754" s="9"/>
      <c r="Q754" s="9"/>
    </row>
    <row r="755" spans="1:19">
      <c r="A755" s="24"/>
      <c r="B755" s="29"/>
      <c r="C755" s="129" t="s">
        <v>594</v>
      </c>
      <c r="D755" s="26" t="s">
        <v>422</v>
      </c>
      <c r="E755" s="69">
        <v>0.7</v>
      </c>
      <c r="F755" s="26"/>
      <c r="G755" s="92">
        <v>1462.66</v>
      </c>
      <c r="H755" s="66" t="s">
        <v>821</v>
      </c>
      <c r="I755" s="71"/>
      <c r="J755" s="71"/>
      <c r="K755" s="34"/>
      <c r="L755" s="34"/>
      <c r="M755" s="33"/>
      <c r="N755" s="33"/>
      <c r="O755" s="34"/>
      <c r="P755" s="9"/>
      <c r="Q755" s="9"/>
    </row>
    <row r="756" spans="1:19">
      <c r="A756" s="24"/>
      <c r="B756" s="29"/>
      <c r="C756" s="39" t="s">
        <v>816</v>
      </c>
      <c r="D756" s="26" t="s">
        <v>287</v>
      </c>
      <c r="E756" s="69">
        <v>3</v>
      </c>
      <c r="F756" s="26">
        <v>6</v>
      </c>
      <c r="G756" s="92">
        <v>1579.82</v>
      </c>
      <c r="H756" s="66">
        <v>43573</v>
      </c>
      <c r="I756" s="71"/>
      <c r="J756" s="71"/>
      <c r="K756" s="34"/>
      <c r="L756" s="34"/>
      <c r="M756" s="33"/>
      <c r="N756" s="33"/>
      <c r="O756" s="34"/>
      <c r="P756" s="9"/>
      <c r="Q756" s="9"/>
    </row>
    <row r="757" spans="1:19">
      <c r="A757" s="24"/>
      <c r="B757" s="29"/>
      <c r="C757" s="129" t="s">
        <v>724</v>
      </c>
      <c r="D757" s="26"/>
      <c r="E757" s="26"/>
      <c r="F757" s="26">
        <v>0.5</v>
      </c>
      <c r="G757" s="43">
        <v>474.75</v>
      </c>
      <c r="H757" s="124">
        <v>43556</v>
      </c>
      <c r="I757" s="71"/>
      <c r="J757" s="71"/>
      <c r="K757" s="34"/>
      <c r="L757" s="34"/>
      <c r="M757" s="33"/>
      <c r="N757" s="33"/>
      <c r="O757" s="34"/>
      <c r="P757" s="9"/>
      <c r="Q757" s="9"/>
    </row>
    <row r="758" spans="1:19">
      <c r="A758" s="24"/>
      <c r="B758" s="28" t="s">
        <v>275</v>
      </c>
      <c r="C758" s="24"/>
      <c r="D758" s="26"/>
      <c r="E758" s="26"/>
      <c r="F758" s="26"/>
      <c r="G758" s="58">
        <f>SUM(G750:G757)</f>
        <v>11382.9</v>
      </c>
      <c r="H758" s="24"/>
      <c r="I758" s="71"/>
      <c r="J758" s="71"/>
      <c r="K758" s="119"/>
      <c r="L758" s="119"/>
      <c r="M758" s="119"/>
      <c r="N758" s="33"/>
      <c r="O758" s="33"/>
    </row>
    <row r="759" spans="1:19" ht="14.25">
      <c r="A759" s="24">
        <v>67</v>
      </c>
      <c r="B759" s="25" t="s">
        <v>302</v>
      </c>
      <c r="C759" s="24"/>
      <c r="D759" s="26"/>
      <c r="E759" s="26"/>
      <c r="F759" s="26"/>
      <c r="G759" s="59"/>
      <c r="H759" s="24"/>
      <c r="I759" s="71"/>
      <c r="J759" s="71"/>
    </row>
    <row r="760" spans="1:19">
      <c r="A760" s="24"/>
      <c r="B760" s="27" t="s">
        <v>274</v>
      </c>
      <c r="C760" s="24"/>
      <c r="D760" s="26"/>
      <c r="E760" s="26"/>
      <c r="F760" s="26"/>
      <c r="G760" s="26"/>
      <c r="H760" s="24"/>
      <c r="I760" s="71"/>
      <c r="J760" s="71"/>
    </row>
    <row r="761" spans="1:19">
      <c r="A761" s="24"/>
      <c r="B761" s="27" t="s">
        <v>779</v>
      </c>
      <c r="C761" s="24" t="s">
        <v>780</v>
      </c>
      <c r="D761" s="26" t="s">
        <v>287</v>
      </c>
      <c r="E761" s="26">
        <v>1</v>
      </c>
      <c r="F761" s="26">
        <v>2.2999999999999998</v>
      </c>
      <c r="G761" s="59">
        <v>574.91999999999996</v>
      </c>
      <c r="H761" s="32">
        <v>43566</v>
      </c>
      <c r="I761" s="71"/>
      <c r="J761" s="71"/>
    </row>
    <row r="762" spans="1:19">
      <c r="A762" s="24"/>
      <c r="B762" s="27"/>
      <c r="C762" s="24" t="s">
        <v>823</v>
      </c>
      <c r="D762" s="26" t="s">
        <v>126</v>
      </c>
      <c r="E762" s="26">
        <v>6.2</v>
      </c>
      <c r="F762" s="26">
        <v>8</v>
      </c>
      <c r="G762" s="59">
        <v>2839.46</v>
      </c>
      <c r="H762" s="32">
        <v>43574</v>
      </c>
      <c r="I762" s="71"/>
      <c r="J762" s="71"/>
    </row>
    <row r="763" spans="1:19">
      <c r="A763" s="24"/>
      <c r="B763" s="28" t="s">
        <v>275</v>
      </c>
      <c r="C763" s="24"/>
      <c r="D763" s="26"/>
      <c r="E763" s="26"/>
      <c r="F763" s="26"/>
      <c r="G763" s="61">
        <f>SUM(G761:G762)</f>
        <v>3414.38</v>
      </c>
      <c r="H763" s="24"/>
      <c r="I763" s="71"/>
      <c r="J763" s="71"/>
      <c r="K763" s="74"/>
      <c r="L763" s="74"/>
      <c r="M763" s="74"/>
      <c r="N763" s="9"/>
      <c r="O763" s="9"/>
      <c r="P763" s="9"/>
    </row>
    <row r="764" spans="1:19">
      <c r="A764" s="24"/>
      <c r="B764" s="27" t="s">
        <v>276</v>
      </c>
      <c r="C764" s="29"/>
      <c r="D764" s="26" t="s">
        <v>278</v>
      </c>
      <c r="E764" s="26">
        <v>4831.8</v>
      </c>
      <c r="F764" s="26"/>
      <c r="G764" s="59"/>
      <c r="H764" s="24"/>
      <c r="I764" s="71"/>
      <c r="J764" s="71"/>
      <c r="K764" s="33"/>
      <c r="L764" s="33"/>
      <c r="M764" s="34"/>
      <c r="N764" s="47"/>
      <c r="O764" s="9"/>
      <c r="P764" s="9"/>
      <c r="Q764" s="9"/>
      <c r="R764" s="9"/>
    </row>
    <row r="765" spans="1:19">
      <c r="A765" s="24"/>
      <c r="B765" s="29"/>
      <c r="C765" s="29" t="s">
        <v>197</v>
      </c>
      <c r="D765" s="26"/>
      <c r="E765" s="26"/>
      <c r="F765" s="26"/>
      <c r="G765" s="43">
        <f>E764*1.65</f>
        <v>7972.47</v>
      </c>
      <c r="H765" s="24"/>
      <c r="I765" s="71"/>
      <c r="J765" s="71"/>
      <c r="K765" s="71"/>
      <c r="L765" s="130"/>
      <c r="N765" s="71"/>
      <c r="O765" s="71"/>
      <c r="P765" s="71"/>
      <c r="Q765" s="47"/>
      <c r="R765" s="38"/>
    </row>
    <row r="766" spans="1:19">
      <c r="A766" s="24"/>
      <c r="B766" s="29"/>
      <c r="C766" s="29" t="s">
        <v>280</v>
      </c>
      <c r="D766" s="26" t="s">
        <v>281</v>
      </c>
      <c r="E766" s="26"/>
      <c r="F766" s="26"/>
      <c r="G766" s="59"/>
      <c r="H766" s="75"/>
      <c r="I766" s="71"/>
      <c r="J766" s="74"/>
      <c r="K766" s="34"/>
      <c r="L766" s="71"/>
      <c r="M766" s="33"/>
      <c r="N766" s="33"/>
      <c r="O766" s="34"/>
      <c r="P766" s="9"/>
      <c r="Q766" s="9"/>
      <c r="R766" s="9"/>
      <c r="S766" t="s">
        <v>125</v>
      </c>
    </row>
    <row r="767" spans="1:19">
      <c r="A767" s="24"/>
      <c r="B767" s="31"/>
      <c r="C767" s="29" t="s">
        <v>198</v>
      </c>
      <c r="D767" s="26" t="s">
        <v>281</v>
      </c>
      <c r="E767" s="26"/>
      <c r="F767" s="26"/>
      <c r="G767" s="43"/>
      <c r="H767" s="66"/>
      <c r="I767" s="71"/>
      <c r="J767" s="77"/>
      <c r="K767" s="9"/>
      <c r="L767" s="9"/>
      <c r="M767" s="9"/>
      <c r="N767" s="9"/>
      <c r="O767" s="9"/>
    </row>
    <row r="768" spans="1:19">
      <c r="A768" s="24"/>
      <c r="B768" s="26" t="s">
        <v>415</v>
      </c>
      <c r="C768" s="129" t="s">
        <v>423</v>
      </c>
      <c r="D768" s="26" t="s">
        <v>287</v>
      </c>
      <c r="E768" s="26">
        <v>1</v>
      </c>
      <c r="F768" s="42">
        <v>1</v>
      </c>
      <c r="G768" s="43">
        <v>800.63</v>
      </c>
      <c r="H768" s="32">
        <v>43566</v>
      </c>
      <c r="I768" s="71"/>
      <c r="J768" s="77"/>
      <c r="K768" s="9"/>
      <c r="L768" s="9"/>
      <c r="M768" s="9"/>
      <c r="N768" s="9"/>
      <c r="O768" s="9"/>
    </row>
    <row r="769" spans="1:15">
      <c r="A769" s="24"/>
      <c r="B769" s="26" t="s">
        <v>521</v>
      </c>
      <c r="C769" s="129" t="s">
        <v>741</v>
      </c>
      <c r="D769" s="26" t="s">
        <v>126</v>
      </c>
      <c r="E769" s="26">
        <v>10</v>
      </c>
      <c r="F769" s="26">
        <v>2.8</v>
      </c>
      <c r="G769" s="43">
        <v>532.29</v>
      </c>
      <c r="H769" s="32">
        <v>43573</v>
      </c>
      <c r="I769" s="71"/>
      <c r="J769" s="77"/>
      <c r="K769" s="9"/>
      <c r="L769" s="9"/>
      <c r="M769" s="9"/>
      <c r="N769" s="9"/>
      <c r="O769" s="9"/>
    </row>
    <row r="770" spans="1:15">
      <c r="A770" s="24"/>
      <c r="B770" s="26"/>
      <c r="C770" s="129" t="s">
        <v>742</v>
      </c>
      <c r="D770" s="26" t="s">
        <v>287</v>
      </c>
      <c r="E770" s="26">
        <v>2</v>
      </c>
      <c r="F770" s="26">
        <v>1.4</v>
      </c>
      <c r="G770" s="43">
        <v>294.63</v>
      </c>
      <c r="H770" s="32">
        <v>43573</v>
      </c>
      <c r="I770" s="71"/>
      <c r="J770" s="77"/>
      <c r="K770" s="9"/>
      <c r="L770" s="9"/>
      <c r="M770" s="9"/>
      <c r="N770" s="9"/>
      <c r="O770" s="9"/>
    </row>
    <row r="771" spans="1:15">
      <c r="A771" s="24"/>
      <c r="B771" s="26"/>
      <c r="C771" s="129" t="s">
        <v>594</v>
      </c>
      <c r="D771" s="26" t="s">
        <v>422</v>
      </c>
      <c r="E771" s="69">
        <v>0.3</v>
      </c>
      <c r="F771" s="26"/>
      <c r="G771" s="92">
        <v>626.86</v>
      </c>
      <c r="H771" s="66">
        <v>43585</v>
      </c>
      <c r="I771" s="71"/>
      <c r="J771" s="77"/>
      <c r="K771" s="9"/>
      <c r="L771" s="9"/>
      <c r="M771" s="9"/>
      <c r="N771" s="9"/>
      <c r="O771" s="9"/>
    </row>
    <row r="772" spans="1:15">
      <c r="A772" s="24"/>
      <c r="B772" s="31"/>
      <c r="C772" s="129" t="s">
        <v>724</v>
      </c>
      <c r="D772" s="26"/>
      <c r="E772" s="26"/>
      <c r="F772" s="26">
        <v>0.5</v>
      </c>
      <c r="G772" s="43">
        <v>474.75</v>
      </c>
      <c r="H772" s="124">
        <v>43556</v>
      </c>
      <c r="I772" s="71"/>
      <c r="J772" s="77"/>
      <c r="K772" s="9"/>
      <c r="L772" s="9"/>
      <c r="M772" s="9"/>
      <c r="N772" s="9"/>
      <c r="O772" s="9"/>
    </row>
    <row r="773" spans="1:15">
      <c r="A773" s="24"/>
      <c r="B773" s="28" t="s">
        <v>275</v>
      </c>
      <c r="C773" s="24"/>
      <c r="D773" s="26"/>
      <c r="E773" s="26"/>
      <c r="F773" s="26"/>
      <c r="G773" s="61">
        <f>SUM(G764:G772)</f>
        <v>10701.63</v>
      </c>
      <c r="H773" s="24"/>
      <c r="I773" s="71"/>
      <c r="J773" s="71"/>
    </row>
    <row r="774" spans="1:15" ht="14.25">
      <c r="A774" s="24">
        <v>68</v>
      </c>
      <c r="B774" s="67" t="s">
        <v>303</v>
      </c>
      <c r="C774" s="24"/>
      <c r="D774" s="26"/>
      <c r="E774" s="26"/>
      <c r="F774" s="26"/>
      <c r="G774" s="26"/>
      <c r="H774" s="24"/>
      <c r="I774" s="71"/>
      <c r="J774" s="71"/>
      <c r="K774" s="71"/>
      <c r="L774" s="71"/>
      <c r="M774" s="71"/>
      <c r="N774" s="71"/>
    </row>
    <row r="775" spans="1:15">
      <c r="A775" s="24"/>
      <c r="B775" s="27" t="s">
        <v>274</v>
      </c>
      <c r="C775" s="24"/>
      <c r="D775" s="26"/>
      <c r="E775" s="26"/>
      <c r="F775" s="26"/>
      <c r="G775" s="26"/>
      <c r="H775" s="24"/>
      <c r="I775" s="71"/>
      <c r="J775" s="71"/>
      <c r="L775" s="114"/>
    </row>
    <row r="776" spans="1:15">
      <c r="A776" s="24"/>
      <c r="B776" s="27"/>
      <c r="C776" s="24"/>
      <c r="D776" s="26"/>
      <c r="E776" s="26"/>
      <c r="F776" s="26"/>
      <c r="G776" s="26"/>
      <c r="H776" s="32"/>
      <c r="I776" s="71"/>
      <c r="J776" s="71"/>
      <c r="L776" s="114"/>
    </row>
    <row r="777" spans="1:15">
      <c r="A777" s="24"/>
      <c r="B777" s="28" t="s">
        <v>275</v>
      </c>
      <c r="C777" s="24"/>
      <c r="D777" s="26"/>
      <c r="E777" s="26"/>
      <c r="F777" s="26"/>
      <c r="G777" s="61">
        <f>SUM(G776:G776)</f>
        <v>0</v>
      </c>
      <c r="H777" s="24"/>
      <c r="I777" s="71"/>
      <c r="J777" s="71"/>
    </row>
    <row r="778" spans="1:15">
      <c r="A778" s="24"/>
      <c r="B778" s="27" t="s">
        <v>276</v>
      </c>
      <c r="C778" s="29"/>
      <c r="D778" s="26" t="s">
        <v>278</v>
      </c>
      <c r="E778" s="26">
        <v>3741.7</v>
      </c>
      <c r="F778" s="26"/>
      <c r="G778" s="59"/>
      <c r="H778" s="24"/>
      <c r="I778" s="71"/>
      <c r="J778" s="71"/>
    </row>
    <row r="779" spans="1:15">
      <c r="A779" s="24"/>
      <c r="B779" s="29"/>
      <c r="C779" s="29" t="s">
        <v>197</v>
      </c>
      <c r="D779" s="26"/>
      <c r="E779" s="26"/>
      <c r="F779" s="26"/>
      <c r="G779" s="43">
        <f>E778*1.51</f>
        <v>5649.9669999999996</v>
      </c>
      <c r="H779" s="24"/>
      <c r="I779" s="71"/>
      <c r="J779" s="71"/>
      <c r="K779" s="71"/>
      <c r="M779" s="44"/>
    </row>
    <row r="780" spans="1:15">
      <c r="A780" s="24"/>
      <c r="B780" s="29"/>
      <c r="C780" s="68" t="s">
        <v>280</v>
      </c>
      <c r="D780" s="69" t="s">
        <v>281</v>
      </c>
      <c r="E780" s="69"/>
      <c r="F780" s="69"/>
      <c r="G780" s="94"/>
      <c r="H780" s="75"/>
      <c r="I780" s="71"/>
      <c r="J780" s="71"/>
    </row>
    <row r="781" spans="1:15">
      <c r="A781" s="24"/>
      <c r="B781" s="29"/>
      <c r="C781" s="29" t="s">
        <v>198</v>
      </c>
      <c r="D781" s="26" t="s">
        <v>281</v>
      </c>
      <c r="E781" s="26"/>
      <c r="F781" s="26"/>
      <c r="G781" s="43"/>
      <c r="H781" s="66"/>
      <c r="I781" s="71"/>
      <c r="J781" s="71" t="s">
        <v>393</v>
      </c>
    </row>
    <row r="782" spans="1:15">
      <c r="A782" s="24"/>
      <c r="B782" s="29"/>
      <c r="C782" s="39" t="s">
        <v>790</v>
      </c>
      <c r="D782" s="26" t="s">
        <v>422</v>
      </c>
      <c r="E782" s="69">
        <v>0.8</v>
      </c>
      <c r="F782" s="26"/>
      <c r="G782" s="92">
        <v>1671.62</v>
      </c>
      <c r="H782" s="66">
        <v>43567</v>
      </c>
      <c r="I782" s="71"/>
      <c r="J782" s="71"/>
    </row>
    <row r="783" spans="1:15">
      <c r="A783" s="24"/>
      <c r="B783" s="26" t="s">
        <v>448</v>
      </c>
      <c r="C783" s="129" t="s">
        <v>741</v>
      </c>
      <c r="D783" s="26" t="s">
        <v>126</v>
      </c>
      <c r="E783" s="26">
        <v>18</v>
      </c>
      <c r="F783" s="26">
        <v>5.0999999999999996</v>
      </c>
      <c r="G783" s="43">
        <v>958.2</v>
      </c>
      <c r="H783" s="32">
        <v>43573</v>
      </c>
      <c r="I783" s="71"/>
      <c r="J783" s="71"/>
    </row>
    <row r="784" spans="1:15">
      <c r="A784" s="24"/>
      <c r="B784" s="26"/>
      <c r="C784" s="129" t="s">
        <v>742</v>
      </c>
      <c r="D784" s="26" t="s">
        <v>287</v>
      </c>
      <c r="E784" s="26">
        <v>2</v>
      </c>
      <c r="F784" s="26">
        <v>1.4</v>
      </c>
      <c r="G784" s="43">
        <v>294.63</v>
      </c>
      <c r="H784" s="32">
        <v>43573</v>
      </c>
      <c r="I784" s="71"/>
      <c r="J784" s="71"/>
    </row>
    <row r="785" spans="1:16">
      <c r="A785" s="24"/>
      <c r="B785" s="29"/>
      <c r="C785" s="129" t="s">
        <v>724</v>
      </c>
      <c r="D785" s="26"/>
      <c r="E785" s="26"/>
      <c r="F785" s="26">
        <v>0.5</v>
      </c>
      <c r="G785" s="43">
        <v>474.75</v>
      </c>
      <c r="H785" s="124">
        <v>43556</v>
      </c>
      <c r="I785" s="71"/>
      <c r="J785" s="71"/>
    </row>
    <row r="786" spans="1:16">
      <c r="A786" s="24"/>
      <c r="B786" s="28" t="s">
        <v>275</v>
      </c>
      <c r="C786" s="24"/>
      <c r="D786" s="26"/>
      <c r="E786" s="26"/>
      <c r="F786" s="26"/>
      <c r="G786" s="61">
        <f>SUM(G778:G785)</f>
        <v>9049.1669999999995</v>
      </c>
      <c r="H786" s="24"/>
      <c r="I786" s="71"/>
      <c r="J786" s="71"/>
    </row>
    <row r="787" spans="1:16" ht="14.25">
      <c r="A787" s="24">
        <v>69</v>
      </c>
      <c r="B787" s="25" t="s">
        <v>304</v>
      </c>
      <c r="C787" s="24"/>
      <c r="D787" s="26"/>
      <c r="E787" s="26"/>
      <c r="F787" s="26"/>
      <c r="G787" s="26"/>
      <c r="H787" s="24"/>
      <c r="I787" s="71"/>
      <c r="J787" s="71"/>
      <c r="L787" s="9"/>
      <c r="M787" s="9"/>
      <c r="N787" s="9"/>
      <c r="O787" s="9"/>
      <c r="P787" s="9"/>
    </row>
    <row r="788" spans="1:16">
      <c r="A788" s="24"/>
      <c r="B788" s="27" t="s">
        <v>274</v>
      </c>
      <c r="C788" s="24"/>
      <c r="D788" s="26"/>
      <c r="E788" s="26"/>
      <c r="F788" s="26"/>
      <c r="G788" s="26"/>
      <c r="H788" s="24"/>
      <c r="I788" s="71"/>
      <c r="J788" s="71"/>
      <c r="L788" s="9"/>
      <c r="M788" s="9"/>
      <c r="N788" s="9"/>
      <c r="O788" s="9"/>
      <c r="P788" s="9"/>
    </row>
    <row r="789" spans="1:16">
      <c r="A789" s="24"/>
      <c r="B789" s="27"/>
      <c r="C789" s="24"/>
      <c r="D789" s="26"/>
      <c r="E789" s="26"/>
      <c r="F789" s="26"/>
      <c r="G789" s="26"/>
      <c r="H789" s="66"/>
      <c r="I789" s="71"/>
      <c r="J789" s="71"/>
      <c r="L789" s="9"/>
      <c r="M789" s="9"/>
      <c r="N789" s="9"/>
      <c r="O789" s="9"/>
      <c r="P789" s="9"/>
    </row>
    <row r="790" spans="1:16">
      <c r="A790" s="24"/>
      <c r="B790" s="28" t="s">
        <v>275</v>
      </c>
      <c r="C790" s="24"/>
      <c r="D790" s="26"/>
      <c r="E790" s="26"/>
      <c r="F790" s="26"/>
      <c r="G790" s="61">
        <f>SUM(G789:G789)</f>
        <v>0</v>
      </c>
      <c r="H790" s="24"/>
      <c r="I790" s="71"/>
      <c r="J790" s="71"/>
      <c r="K790" s="71"/>
      <c r="L790" s="77"/>
      <c r="M790" s="33"/>
      <c r="N790" s="33"/>
      <c r="O790" s="33"/>
      <c r="P790" s="9"/>
    </row>
    <row r="791" spans="1:16">
      <c r="A791" s="24"/>
      <c r="B791" s="27" t="s">
        <v>276</v>
      </c>
      <c r="C791" s="29"/>
      <c r="D791" s="26" t="s">
        <v>278</v>
      </c>
      <c r="E791" s="26">
        <v>4893.3999999999996</v>
      </c>
      <c r="F791" s="26"/>
      <c r="G791" s="59"/>
      <c r="H791" s="24"/>
      <c r="L791" s="9"/>
      <c r="M791" s="33"/>
      <c r="N791" s="33"/>
      <c r="O791" s="33"/>
      <c r="P791" s="9"/>
    </row>
    <row r="792" spans="1:16">
      <c r="A792" s="24"/>
      <c r="B792" s="29"/>
      <c r="C792" s="29" t="s">
        <v>197</v>
      </c>
      <c r="D792" s="26"/>
      <c r="E792" s="26"/>
      <c r="F792" s="26"/>
      <c r="G792" s="43">
        <f>E791*1.65</f>
        <v>8074.1099999999988</v>
      </c>
      <c r="H792" s="24"/>
      <c r="I792" s="100"/>
      <c r="L792" s="65"/>
      <c r="M792" s="65"/>
      <c r="N792" s="33"/>
      <c r="O792" s="47"/>
      <c r="P792" s="9"/>
    </row>
    <row r="793" spans="1:16">
      <c r="A793" s="24"/>
      <c r="B793" s="29"/>
      <c r="C793" s="29" t="s">
        <v>280</v>
      </c>
      <c r="D793" s="26" t="s">
        <v>281</v>
      </c>
      <c r="E793" s="26"/>
      <c r="F793" s="26"/>
      <c r="G793" s="59"/>
      <c r="H793" s="32"/>
      <c r="L793" s="33"/>
      <c r="M793" s="33"/>
      <c r="N793" s="47"/>
      <c r="O793" s="9"/>
    </row>
    <row r="794" spans="1:16">
      <c r="A794" s="24"/>
      <c r="B794" s="29"/>
      <c r="C794" s="29" t="s">
        <v>198</v>
      </c>
      <c r="D794" s="26"/>
      <c r="E794" s="26"/>
      <c r="F794" s="26"/>
      <c r="G794" s="43"/>
      <c r="H794" s="24"/>
      <c r="I794" s="71"/>
      <c r="J794" s="71"/>
      <c r="K794" s="71"/>
      <c r="L794" s="71"/>
    </row>
    <row r="795" spans="1:16">
      <c r="A795" s="24"/>
      <c r="B795" s="29"/>
      <c r="C795" s="129" t="s">
        <v>604</v>
      </c>
      <c r="D795" s="26" t="s">
        <v>422</v>
      </c>
      <c r="E795" s="26">
        <v>0.3</v>
      </c>
      <c r="F795" s="26">
        <v>7.1</v>
      </c>
      <c r="G795" s="26">
        <v>2766.47</v>
      </c>
      <c r="H795" s="32">
        <v>43557</v>
      </c>
      <c r="I795" s="71"/>
      <c r="J795" s="71"/>
      <c r="K795" s="71"/>
      <c r="L795" s="71"/>
    </row>
    <row r="796" spans="1:16">
      <c r="A796" s="24"/>
      <c r="B796" s="29"/>
      <c r="C796" s="129" t="s">
        <v>524</v>
      </c>
      <c r="D796" s="26" t="s">
        <v>278</v>
      </c>
      <c r="E796" s="26">
        <v>150</v>
      </c>
      <c r="F796" s="26"/>
      <c r="G796" s="43">
        <v>615.75</v>
      </c>
      <c r="H796" s="66">
        <v>43574</v>
      </c>
      <c r="I796" s="71"/>
      <c r="J796" s="71"/>
      <c r="K796" s="71"/>
      <c r="L796" s="71"/>
    </row>
    <row r="797" spans="1:16">
      <c r="A797" s="24"/>
      <c r="B797" s="29"/>
      <c r="C797" s="129" t="s">
        <v>724</v>
      </c>
      <c r="D797" s="26"/>
      <c r="E797" s="26"/>
      <c r="F797" s="26">
        <v>0.5</v>
      </c>
      <c r="G797" s="43">
        <v>474.75</v>
      </c>
      <c r="H797" s="124">
        <v>43556</v>
      </c>
      <c r="I797" s="71"/>
      <c r="J797" s="71"/>
      <c r="K797" s="71"/>
      <c r="L797" s="71"/>
    </row>
    <row r="798" spans="1:16">
      <c r="A798" s="24"/>
      <c r="B798" s="28" t="s">
        <v>275</v>
      </c>
      <c r="C798" s="24"/>
      <c r="D798" s="26"/>
      <c r="E798" s="26"/>
      <c r="F798" s="26"/>
      <c r="G798" s="61">
        <f>SUM(G791:G797)</f>
        <v>11931.079999999998</v>
      </c>
      <c r="H798" s="24"/>
      <c r="I798" s="71"/>
      <c r="J798" s="71"/>
    </row>
    <row r="799" spans="1:16" ht="14.25">
      <c r="A799" s="24">
        <v>70</v>
      </c>
      <c r="B799" s="67" t="s">
        <v>305</v>
      </c>
      <c r="C799" s="24"/>
      <c r="D799" s="26"/>
      <c r="E799" s="26"/>
      <c r="F799" s="26"/>
      <c r="G799" s="26"/>
      <c r="H799" s="24"/>
      <c r="I799" s="77"/>
      <c r="J799" s="77"/>
    </row>
    <row r="800" spans="1:16">
      <c r="A800" s="24"/>
      <c r="B800" s="27" t="s">
        <v>274</v>
      </c>
      <c r="C800" s="24"/>
      <c r="D800" s="26"/>
      <c r="E800" s="26"/>
      <c r="F800" s="26"/>
      <c r="G800" s="26"/>
      <c r="H800" s="24"/>
      <c r="I800" s="77"/>
      <c r="J800" s="77"/>
      <c r="O800" s="35"/>
    </row>
    <row r="801" spans="1:17">
      <c r="A801" s="24"/>
      <c r="B801" s="27"/>
      <c r="C801" s="24"/>
      <c r="D801" s="26"/>
      <c r="E801" s="26"/>
      <c r="F801" s="26"/>
      <c r="G801" s="59"/>
      <c r="H801" s="66"/>
      <c r="I801" s="77"/>
      <c r="J801" s="77"/>
      <c r="O801" s="35"/>
    </row>
    <row r="802" spans="1:17">
      <c r="A802" s="24"/>
      <c r="B802" s="28" t="s">
        <v>275</v>
      </c>
      <c r="C802" s="24"/>
      <c r="D802" s="26"/>
      <c r="E802" s="26"/>
      <c r="F802" s="26"/>
      <c r="G802" s="61">
        <f>SUM(G801:G801)</f>
        <v>0</v>
      </c>
      <c r="H802" s="24"/>
      <c r="I802" s="77"/>
      <c r="J802" s="77"/>
      <c r="K802" s="9"/>
      <c r="L802" s="9"/>
      <c r="M802" s="9"/>
      <c r="N802" s="9"/>
      <c r="O802" s="9"/>
      <c r="P802" s="9"/>
    </row>
    <row r="803" spans="1:17">
      <c r="A803" s="24"/>
      <c r="B803" s="27" t="s">
        <v>276</v>
      </c>
      <c r="C803" s="29"/>
      <c r="D803" s="26" t="s">
        <v>278</v>
      </c>
      <c r="E803" s="26">
        <v>2632.2</v>
      </c>
      <c r="F803" s="26"/>
      <c r="G803" s="59"/>
      <c r="H803" s="24"/>
      <c r="I803" s="77"/>
      <c r="J803" s="77"/>
      <c r="K803" s="9"/>
      <c r="L803" s="9"/>
      <c r="M803" s="9"/>
      <c r="N803" s="9"/>
      <c r="O803" s="9"/>
    </row>
    <row r="804" spans="1:17">
      <c r="A804" s="24"/>
      <c r="B804" s="29"/>
      <c r="C804" s="29" t="s">
        <v>197</v>
      </c>
      <c r="D804" s="26"/>
      <c r="E804" s="26"/>
      <c r="F804" s="26"/>
      <c r="G804" s="59">
        <f>E803*1.51</f>
        <v>3974.6219999999998</v>
      </c>
      <c r="H804" s="24"/>
      <c r="I804" s="112" t="s">
        <v>392</v>
      </c>
      <c r="J804" s="120" t="s">
        <v>403</v>
      </c>
      <c r="K804" s="9"/>
      <c r="L804" s="9"/>
      <c r="M804" s="33"/>
      <c r="N804" s="33"/>
      <c r="O804" s="47"/>
      <c r="P804" s="9"/>
      <c r="Q804" s="9"/>
    </row>
    <row r="805" spans="1:17">
      <c r="A805" s="24"/>
      <c r="B805" s="29"/>
      <c r="C805" s="68" t="s">
        <v>280</v>
      </c>
      <c r="D805" s="69" t="s">
        <v>281</v>
      </c>
      <c r="E805" s="26"/>
      <c r="F805" s="26"/>
      <c r="G805" s="43"/>
      <c r="H805" s="66"/>
      <c r="I805" s="71"/>
      <c r="J805" s="71"/>
      <c r="K805" s="9"/>
      <c r="L805" s="9"/>
      <c r="M805" s="37"/>
      <c r="N805" s="33"/>
      <c r="O805" s="33"/>
      <c r="P805" s="33"/>
      <c r="Q805" s="34"/>
    </row>
    <row r="806" spans="1:17">
      <c r="A806" s="24"/>
      <c r="B806" s="29"/>
      <c r="C806" s="29" t="s">
        <v>198</v>
      </c>
      <c r="D806" s="26" t="s">
        <v>281</v>
      </c>
      <c r="E806" s="26"/>
      <c r="F806" s="26"/>
      <c r="G806" s="43"/>
      <c r="H806" s="66"/>
      <c r="I806" s="71"/>
      <c r="J806" s="71"/>
      <c r="K806" s="33"/>
      <c r="L806" s="33"/>
      <c r="M806" s="34"/>
      <c r="N806" s="9"/>
      <c r="O806" s="9"/>
      <c r="P806" s="9"/>
      <c r="Q806" s="9"/>
    </row>
    <row r="807" spans="1:17">
      <c r="A807" s="24"/>
      <c r="B807" s="29"/>
      <c r="C807" s="29" t="s">
        <v>282</v>
      </c>
      <c r="D807" s="26"/>
      <c r="E807" s="26"/>
      <c r="F807" s="26"/>
      <c r="G807" s="59"/>
      <c r="H807" s="24"/>
      <c r="I807" s="71"/>
      <c r="J807" s="71"/>
      <c r="K807" s="9"/>
      <c r="L807" s="9"/>
      <c r="M807" s="65"/>
      <c r="N807" s="9"/>
    </row>
    <row r="808" spans="1:17">
      <c r="A808" s="24"/>
      <c r="B808" s="26"/>
      <c r="C808" s="129" t="s">
        <v>724</v>
      </c>
      <c r="D808" s="26"/>
      <c r="E808" s="26"/>
      <c r="F808" s="26">
        <v>0.5</v>
      </c>
      <c r="G808" s="43">
        <v>474.75</v>
      </c>
      <c r="H808" s="124">
        <v>43556</v>
      </c>
      <c r="I808" s="71"/>
      <c r="J808" s="71"/>
      <c r="K808" s="9"/>
      <c r="L808" s="9"/>
      <c r="M808" s="65"/>
      <c r="N808" s="9"/>
    </row>
    <row r="809" spans="1:17">
      <c r="A809" s="24"/>
      <c r="B809" s="28" t="s">
        <v>275</v>
      </c>
      <c r="C809" s="24"/>
      <c r="D809" s="26"/>
      <c r="E809" s="26"/>
      <c r="F809" s="26"/>
      <c r="G809" s="58">
        <f>SUM(G803:G808)</f>
        <v>4449.3719999999994</v>
      </c>
      <c r="H809" s="24"/>
      <c r="I809" s="71"/>
      <c r="J809" s="71"/>
      <c r="K809" s="9"/>
      <c r="L809" s="9"/>
      <c r="M809" s="9"/>
      <c r="N809" s="37"/>
      <c r="O809" s="33"/>
    </row>
    <row r="810" spans="1:17" ht="14.25">
      <c r="A810" s="24">
        <v>71</v>
      </c>
      <c r="B810" s="25" t="s">
        <v>306</v>
      </c>
      <c r="C810" s="24"/>
      <c r="D810" s="26"/>
      <c r="E810" s="26"/>
      <c r="F810" s="26"/>
      <c r="G810" s="59"/>
      <c r="H810" s="24"/>
      <c r="I810" s="71"/>
      <c r="J810" s="71"/>
      <c r="K810" s="9"/>
      <c r="L810" s="9"/>
      <c r="M810" s="9"/>
      <c r="N810" s="9"/>
    </row>
    <row r="811" spans="1:17">
      <c r="A811" s="24"/>
      <c r="B811" s="27" t="s">
        <v>274</v>
      </c>
      <c r="C811" s="24"/>
      <c r="D811" s="26"/>
      <c r="E811" s="26"/>
      <c r="F811" s="26"/>
      <c r="G811" s="59"/>
      <c r="H811" s="24"/>
      <c r="I811" s="71"/>
      <c r="J811" s="71"/>
      <c r="K811" s="74"/>
      <c r="L811" s="78"/>
      <c r="M811" s="9"/>
    </row>
    <row r="812" spans="1:17">
      <c r="A812" s="24"/>
      <c r="B812" s="27" t="s">
        <v>664</v>
      </c>
      <c r="C812" s="24" t="s">
        <v>762</v>
      </c>
      <c r="D812" s="26" t="s">
        <v>278</v>
      </c>
      <c r="E812" s="26">
        <v>9.6</v>
      </c>
      <c r="F812" s="26">
        <v>4.5</v>
      </c>
      <c r="G812" s="59">
        <v>3939.46</v>
      </c>
      <c r="H812" s="36" t="s">
        <v>768</v>
      </c>
      <c r="I812" s="71"/>
      <c r="J812" s="71"/>
      <c r="K812" s="74"/>
      <c r="L812" s="78"/>
      <c r="M812" s="9"/>
    </row>
    <row r="813" spans="1:17">
      <c r="A813" s="24"/>
      <c r="B813" s="27"/>
      <c r="C813" s="24" t="s">
        <v>763</v>
      </c>
      <c r="D813" s="26" t="s">
        <v>287</v>
      </c>
      <c r="E813" s="26">
        <v>4</v>
      </c>
      <c r="F813" s="26">
        <v>20.9</v>
      </c>
      <c r="G813" s="59">
        <v>4179.4799999999996</v>
      </c>
      <c r="H813" s="36" t="s">
        <v>768</v>
      </c>
      <c r="I813" s="71"/>
      <c r="J813" s="71"/>
      <c r="K813" s="74"/>
      <c r="L813" s="78"/>
      <c r="M813" s="9"/>
    </row>
    <row r="814" spans="1:17">
      <c r="A814" s="24"/>
      <c r="B814" s="27"/>
      <c r="C814" s="24" t="s">
        <v>764</v>
      </c>
      <c r="D814" s="26" t="s">
        <v>278</v>
      </c>
      <c r="E814" s="26">
        <v>0.7</v>
      </c>
      <c r="F814" s="26">
        <v>3</v>
      </c>
      <c r="G814" s="59">
        <v>1183.42</v>
      </c>
      <c r="H814" s="36" t="s">
        <v>768</v>
      </c>
      <c r="I814" s="71"/>
      <c r="J814" s="71"/>
      <c r="K814" s="74"/>
      <c r="L814" s="78"/>
      <c r="M814" s="9"/>
    </row>
    <row r="815" spans="1:17">
      <c r="A815" s="24"/>
      <c r="B815" s="27"/>
      <c r="C815" s="24" t="s">
        <v>451</v>
      </c>
      <c r="D815" s="26" t="s">
        <v>278</v>
      </c>
      <c r="E815" s="26">
        <v>18</v>
      </c>
      <c r="F815" s="26">
        <v>22.9</v>
      </c>
      <c r="G815" s="59">
        <v>8618.2999999999993</v>
      </c>
      <c r="H815" s="36" t="s">
        <v>768</v>
      </c>
      <c r="I815" s="71"/>
      <c r="J815" s="71"/>
      <c r="K815" s="74"/>
      <c r="L815" s="78"/>
      <c r="M815" s="9"/>
    </row>
    <row r="816" spans="1:17">
      <c r="A816" s="24"/>
      <c r="B816" s="27"/>
      <c r="C816" s="24" t="s">
        <v>452</v>
      </c>
      <c r="D816" s="26" t="s">
        <v>278</v>
      </c>
      <c r="E816" s="26">
        <v>7</v>
      </c>
      <c r="F816" s="26">
        <v>8.5</v>
      </c>
      <c r="G816" s="59">
        <v>1983.08</v>
      </c>
      <c r="H816" s="36" t="s">
        <v>768</v>
      </c>
      <c r="I816" s="71"/>
      <c r="J816" s="71"/>
      <c r="K816" s="74"/>
      <c r="L816" s="78"/>
      <c r="M816" s="9"/>
    </row>
    <row r="817" spans="1:17">
      <c r="A817" s="24"/>
      <c r="B817" s="27"/>
      <c r="C817" s="24" t="s">
        <v>765</v>
      </c>
      <c r="D817" s="26" t="s">
        <v>278</v>
      </c>
      <c r="E817" s="26">
        <v>3.1</v>
      </c>
      <c r="F817" s="26">
        <v>6.3</v>
      </c>
      <c r="G817" s="59">
        <v>3631.47</v>
      </c>
      <c r="H817" s="36" t="s">
        <v>768</v>
      </c>
      <c r="I817" s="71"/>
      <c r="J817" s="71"/>
      <c r="K817" s="74"/>
      <c r="L817" s="78"/>
      <c r="M817" s="9"/>
    </row>
    <row r="818" spans="1:17">
      <c r="A818" s="24"/>
      <c r="B818" s="27"/>
      <c r="C818" s="24" t="s">
        <v>405</v>
      </c>
      <c r="D818" s="26" t="s">
        <v>281</v>
      </c>
      <c r="E818" s="26">
        <v>7</v>
      </c>
      <c r="F818" s="26"/>
      <c r="G818" s="59">
        <v>10399.9</v>
      </c>
      <c r="H818" s="36" t="s">
        <v>768</v>
      </c>
      <c r="I818" s="71"/>
      <c r="J818" s="71"/>
      <c r="K818" s="74"/>
      <c r="L818" s="78"/>
      <c r="M818" s="9"/>
    </row>
    <row r="819" spans="1:17">
      <c r="A819" s="24"/>
      <c r="B819" s="27" t="s">
        <v>766</v>
      </c>
      <c r="C819" s="24" t="s">
        <v>767</v>
      </c>
      <c r="D819" s="26" t="s">
        <v>406</v>
      </c>
      <c r="E819" s="26">
        <v>0.06</v>
      </c>
      <c r="F819" s="26">
        <v>2.8</v>
      </c>
      <c r="G819" s="59">
        <v>1710.54</v>
      </c>
      <c r="H819" s="66" t="s">
        <v>497</v>
      </c>
      <c r="I819" s="71"/>
      <c r="J819" s="71"/>
      <c r="K819" s="74"/>
      <c r="L819" s="78"/>
      <c r="M819" s="9"/>
    </row>
    <row r="820" spans="1:17">
      <c r="A820" s="24"/>
      <c r="B820" s="27" t="s">
        <v>412</v>
      </c>
      <c r="C820" s="24" t="s">
        <v>786</v>
      </c>
      <c r="D820" s="26" t="s">
        <v>287</v>
      </c>
      <c r="E820" s="26">
        <v>1</v>
      </c>
      <c r="F820" s="26">
        <v>1</v>
      </c>
      <c r="G820" s="59">
        <v>648.28</v>
      </c>
      <c r="H820" s="66">
        <v>43567</v>
      </c>
      <c r="I820" s="71"/>
      <c r="J820" s="71"/>
      <c r="K820" s="74"/>
      <c r="L820" s="78"/>
      <c r="M820" s="9"/>
    </row>
    <row r="821" spans="1:17">
      <c r="A821" s="24"/>
      <c r="B821" s="27" t="s">
        <v>439</v>
      </c>
      <c r="C821" s="24" t="s">
        <v>798</v>
      </c>
      <c r="D821" s="26" t="s">
        <v>287</v>
      </c>
      <c r="E821" s="26">
        <v>3</v>
      </c>
      <c r="F821" s="26">
        <v>1.5</v>
      </c>
      <c r="G821" s="59">
        <v>413.42</v>
      </c>
      <c r="H821" s="66">
        <v>43571</v>
      </c>
      <c r="I821" s="71"/>
      <c r="J821" s="71"/>
      <c r="K821" s="74"/>
      <c r="L821" s="78"/>
      <c r="M821" s="9"/>
    </row>
    <row r="822" spans="1:17">
      <c r="A822" s="24"/>
      <c r="B822" s="27" t="s">
        <v>664</v>
      </c>
      <c r="C822" s="129" t="s">
        <v>829</v>
      </c>
      <c r="D822" s="26"/>
      <c r="E822" s="26"/>
      <c r="F822" s="26">
        <v>2</v>
      </c>
      <c r="G822" s="26">
        <v>616.91999999999996</v>
      </c>
      <c r="H822" s="66">
        <v>43577</v>
      </c>
      <c r="I822" s="71"/>
      <c r="J822" s="71"/>
      <c r="K822" s="74"/>
      <c r="L822" s="78"/>
      <c r="M822" s="9"/>
    </row>
    <row r="823" spans="1:17">
      <c r="A823" s="24"/>
      <c r="B823" s="27"/>
      <c r="C823" s="129" t="s">
        <v>405</v>
      </c>
      <c r="D823" s="26" t="s">
        <v>281</v>
      </c>
      <c r="E823" s="26">
        <v>1</v>
      </c>
      <c r="F823" s="26"/>
      <c r="G823" s="26">
        <v>1485.7</v>
      </c>
      <c r="H823" s="66">
        <v>43577</v>
      </c>
      <c r="I823" s="71"/>
      <c r="J823" s="71"/>
      <c r="K823" s="74"/>
      <c r="L823" s="78"/>
      <c r="M823" s="9"/>
    </row>
    <row r="824" spans="1:17">
      <c r="A824" s="24"/>
      <c r="B824" s="27"/>
      <c r="C824" s="24" t="s">
        <v>830</v>
      </c>
      <c r="D824" s="26" t="s">
        <v>278</v>
      </c>
      <c r="E824" s="26">
        <v>3.2</v>
      </c>
      <c r="F824" s="26">
        <v>10.199999999999999</v>
      </c>
      <c r="G824" s="59">
        <v>4729.47</v>
      </c>
      <c r="H824" s="66">
        <v>43577</v>
      </c>
      <c r="I824" s="71"/>
      <c r="J824" s="71"/>
      <c r="K824" s="74"/>
      <c r="L824" s="78"/>
      <c r="M824" s="9"/>
    </row>
    <row r="825" spans="1:17">
      <c r="A825" s="24"/>
      <c r="B825" s="27"/>
      <c r="C825" s="24" t="s">
        <v>831</v>
      </c>
      <c r="D825" s="26" t="s">
        <v>278</v>
      </c>
      <c r="E825" s="26">
        <v>2.4</v>
      </c>
      <c r="F825" s="26">
        <v>1</v>
      </c>
      <c r="G825" s="59">
        <v>859.85</v>
      </c>
      <c r="H825" s="66">
        <v>43577</v>
      </c>
      <c r="I825" s="71"/>
      <c r="J825" s="71"/>
      <c r="K825" s="74"/>
      <c r="L825" s="78"/>
      <c r="M825" s="9"/>
    </row>
    <row r="826" spans="1:17">
      <c r="A826" s="24"/>
      <c r="B826" s="28" t="s">
        <v>275</v>
      </c>
      <c r="C826" s="29"/>
      <c r="D826" s="26"/>
      <c r="E826" s="26"/>
      <c r="F826" s="26"/>
      <c r="G826" s="58">
        <f>SUM(G812:G825)</f>
        <v>44399.289999999994</v>
      </c>
      <c r="H826" s="24"/>
      <c r="I826" s="71"/>
      <c r="J826" s="71"/>
      <c r="K826" s="9"/>
      <c r="L826" s="37"/>
      <c r="M826" s="33"/>
      <c r="N826" s="33"/>
      <c r="O826" s="33"/>
      <c r="P826" s="34"/>
      <c r="Q826" s="76"/>
    </row>
    <row r="827" spans="1:17">
      <c r="A827" s="24"/>
      <c r="B827" s="27" t="s">
        <v>276</v>
      </c>
      <c r="C827" s="29"/>
      <c r="D827" s="26" t="s">
        <v>278</v>
      </c>
      <c r="E827" s="26">
        <v>3588</v>
      </c>
      <c r="F827" s="26"/>
      <c r="G827" s="59"/>
      <c r="H827" s="24"/>
      <c r="I827" s="71"/>
      <c r="J827" s="71"/>
      <c r="K827" s="9"/>
      <c r="L827" s="9"/>
      <c r="M827" s="9"/>
      <c r="N827" s="9"/>
      <c r="O827" s="9"/>
      <c r="P827" s="9"/>
      <c r="Q827" s="9"/>
    </row>
    <row r="828" spans="1:17">
      <c r="A828" s="24"/>
      <c r="B828" s="29"/>
      <c r="C828" s="29" t="s">
        <v>197</v>
      </c>
      <c r="D828" s="26"/>
      <c r="E828" s="26"/>
      <c r="F828" s="26"/>
      <c r="G828" s="59">
        <f>E827*1.51</f>
        <v>5417.88</v>
      </c>
      <c r="H828" s="24"/>
      <c r="I828" s="71"/>
      <c r="J828" s="71"/>
      <c r="K828" s="9"/>
      <c r="L828" s="33"/>
      <c r="M828" s="33"/>
      <c r="N828" s="33"/>
      <c r="O828" s="33"/>
      <c r="P828" s="76"/>
      <c r="Q828" s="9"/>
    </row>
    <row r="829" spans="1:17">
      <c r="A829" s="24"/>
      <c r="B829" s="29"/>
      <c r="C829" s="29" t="s">
        <v>280</v>
      </c>
      <c r="D829" s="26" t="s">
        <v>281</v>
      </c>
      <c r="E829" s="69"/>
      <c r="F829" s="69"/>
      <c r="G829" s="94"/>
      <c r="H829" s="75"/>
      <c r="I829" s="71"/>
      <c r="J829" s="71"/>
      <c r="K829" s="9"/>
    </row>
    <row r="830" spans="1:17">
      <c r="A830" s="24"/>
      <c r="B830" s="29"/>
      <c r="C830" s="29" t="s">
        <v>198</v>
      </c>
      <c r="D830" s="26" t="s">
        <v>281</v>
      </c>
      <c r="E830" s="26"/>
      <c r="F830" s="26"/>
      <c r="G830" s="43"/>
      <c r="H830" s="66"/>
      <c r="I830" s="71"/>
      <c r="J830" s="71"/>
    </row>
    <row r="831" spans="1:17">
      <c r="A831" s="24"/>
      <c r="B831" s="29"/>
      <c r="C831" s="29" t="s">
        <v>282</v>
      </c>
      <c r="D831" s="26"/>
      <c r="E831" s="26"/>
      <c r="F831" s="26"/>
      <c r="G831" s="59"/>
      <c r="H831" s="24"/>
      <c r="I831" s="71"/>
      <c r="J831" s="71"/>
    </row>
    <row r="832" spans="1:17">
      <c r="A832" s="24"/>
      <c r="B832" s="26" t="s">
        <v>778</v>
      </c>
      <c r="C832" s="129" t="s">
        <v>741</v>
      </c>
      <c r="D832" s="26" t="s">
        <v>126</v>
      </c>
      <c r="E832" s="26">
        <v>26</v>
      </c>
      <c r="F832" s="26">
        <v>7.3</v>
      </c>
      <c r="G832" s="43">
        <v>1384.19</v>
      </c>
      <c r="H832" s="32">
        <v>43566</v>
      </c>
      <c r="I832" s="71"/>
      <c r="J832" s="71"/>
    </row>
    <row r="833" spans="1:18">
      <c r="A833" s="24"/>
      <c r="B833" s="29"/>
      <c r="C833" s="129" t="s">
        <v>742</v>
      </c>
      <c r="D833" s="26" t="s">
        <v>287</v>
      </c>
      <c r="E833" s="26">
        <v>1</v>
      </c>
      <c r="F833" s="26">
        <v>0.7</v>
      </c>
      <c r="G833" s="43">
        <v>147.24</v>
      </c>
      <c r="H833" s="32">
        <v>43566</v>
      </c>
      <c r="I833" s="71"/>
      <c r="J833" s="71"/>
    </row>
    <row r="834" spans="1:18">
      <c r="A834" s="24"/>
      <c r="B834" s="29"/>
      <c r="C834" s="129" t="s">
        <v>724</v>
      </c>
      <c r="D834" s="26"/>
      <c r="E834" s="26"/>
      <c r="F834" s="26">
        <v>0.5</v>
      </c>
      <c r="G834" s="43">
        <v>474.75</v>
      </c>
      <c r="H834" s="124">
        <v>43556</v>
      </c>
      <c r="I834" s="71"/>
      <c r="J834" s="71"/>
    </row>
    <row r="835" spans="1:18">
      <c r="A835" s="24"/>
      <c r="B835" s="28" t="s">
        <v>275</v>
      </c>
      <c r="C835" s="24"/>
      <c r="D835" s="26"/>
      <c r="E835" s="26"/>
      <c r="F835" s="26"/>
      <c r="G835" s="58">
        <f>SUM(G827:G834)</f>
        <v>7424.0599999999995</v>
      </c>
      <c r="H835" s="24"/>
      <c r="I835" s="71"/>
      <c r="J835" s="71"/>
    </row>
    <row r="836" spans="1:18" ht="14.25">
      <c r="A836" s="24">
        <v>72</v>
      </c>
      <c r="B836" s="25" t="s">
        <v>307</v>
      </c>
      <c r="C836" s="24"/>
      <c r="D836" s="26"/>
      <c r="E836" s="26"/>
      <c r="F836" s="26"/>
      <c r="G836" s="59"/>
      <c r="H836" s="24"/>
      <c r="I836" s="71"/>
      <c r="J836" s="71"/>
    </row>
    <row r="837" spans="1:18">
      <c r="A837" s="24"/>
      <c r="B837" s="27" t="s">
        <v>274</v>
      </c>
      <c r="C837" s="24"/>
      <c r="D837" s="26"/>
      <c r="E837" s="26"/>
      <c r="F837" s="26"/>
      <c r="G837" s="59"/>
      <c r="H837" s="24"/>
      <c r="I837" s="71"/>
      <c r="J837" s="71"/>
      <c r="K837" s="9"/>
      <c r="R837" s="38"/>
    </row>
    <row r="838" spans="1:18">
      <c r="A838" s="24"/>
      <c r="B838" s="27"/>
      <c r="C838" s="24"/>
      <c r="D838" s="26"/>
      <c r="E838" s="26"/>
      <c r="F838" s="26"/>
      <c r="G838" s="26"/>
      <c r="H838" s="32"/>
      <c r="I838" s="71"/>
      <c r="J838" s="71"/>
      <c r="K838" s="9"/>
      <c r="R838" s="38"/>
    </row>
    <row r="839" spans="1:18">
      <c r="A839" s="24"/>
      <c r="B839" s="28" t="s">
        <v>275</v>
      </c>
      <c r="C839" s="24"/>
      <c r="D839" s="26"/>
      <c r="E839" s="26"/>
      <c r="F839" s="26"/>
      <c r="G839" s="61">
        <f>SUM(G838:G838)</f>
        <v>0</v>
      </c>
      <c r="H839" s="24"/>
      <c r="I839" s="71"/>
      <c r="J839" s="71"/>
      <c r="K839" s="9"/>
    </row>
    <row r="840" spans="1:18">
      <c r="A840" s="24"/>
      <c r="B840" s="27" t="s">
        <v>276</v>
      </c>
      <c r="C840" s="29"/>
      <c r="D840" s="26" t="s">
        <v>278</v>
      </c>
      <c r="E840" s="26">
        <v>3348.5</v>
      </c>
      <c r="F840" s="26"/>
      <c r="G840" s="59"/>
      <c r="H840" s="24"/>
      <c r="I840" s="71"/>
      <c r="J840" s="71"/>
      <c r="K840" s="9"/>
      <c r="Q840" s="9"/>
    </row>
    <row r="841" spans="1:18">
      <c r="A841" s="24"/>
      <c r="B841" s="29"/>
      <c r="C841" s="29" t="s">
        <v>197</v>
      </c>
      <c r="D841" s="26"/>
      <c r="E841" s="26"/>
      <c r="F841" s="26"/>
      <c r="G841" s="43">
        <f>E840*1.51</f>
        <v>5056.2349999999997</v>
      </c>
      <c r="H841" s="24"/>
      <c r="I841" s="71"/>
      <c r="J841" s="71"/>
      <c r="K841" s="33"/>
      <c r="Q841" s="9"/>
      <c r="R841" s="9"/>
    </row>
    <row r="842" spans="1:18">
      <c r="A842" s="24"/>
      <c r="B842" s="29"/>
      <c r="C842" s="29" t="s">
        <v>280</v>
      </c>
      <c r="D842" s="26" t="s">
        <v>281</v>
      </c>
      <c r="E842" s="69"/>
      <c r="F842" s="69"/>
      <c r="G842" s="94"/>
      <c r="H842" s="75"/>
      <c r="I842" s="71"/>
      <c r="J842" s="71"/>
      <c r="K842" s="33"/>
      <c r="Q842" s="33"/>
      <c r="R842" s="38"/>
    </row>
    <row r="843" spans="1:18">
      <c r="A843" s="24"/>
      <c r="B843" s="29"/>
      <c r="C843" s="29" t="s">
        <v>198</v>
      </c>
      <c r="D843" s="26" t="s">
        <v>281</v>
      </c>
      <c r="E843" s="26"/>
      <c r="F843" s="26"/>
      <c r="G843" s="43"/>
      <c r="H843" s="66"/>
      <c r="I843" s="71"/>
      <c r="J843" s="71"/>
      <c r="K843" s="65"/>
      <c r="Q843" s="9"/>
      <c r="R843" s="38"/>
    </row>
    <row r="844" spans="1:18">
      <c r="A844" s="24"/>
      <c r="B844" s="29"/>
      <c r="C844" s="29" t="s">
        <v>282</v>
      </c>
      <c r="D844" s="26"/>
      <c r="E844" s="26"/>
      <c r="F844" s="26"/>
      <c r="G844" s="43"/>
      <c r="H844" s="24"/>
      <c r="I844" s="71"/>
      <c r="J844" s="71"/>
      <c r="K844" s="33"/>
      <c r="L844" s="33"/>
      <c r="M844" s="33"/>
      <c r="N844" s="33"/>
      <c r="O844" s="47"/>
      <c r="P844" s="74"/>
      <c r="Q844" s="9"/>
      <c r="R844" s="9"/>
    </row>
    <row r="845" spans="1:18">
      <c r="A845" s="24"/>
      <c r="B845" s="29"/>
      <c r="C845" s="39" t="s">
        <v>817</v>
      </c>
      <c r="D845" s="26" t="s">
        <v>287</v>
      </c>
      <c r="E845" s="26">
        <v>1</v>
      </c>
      <c r="F845" s="26">
        <v>2</v>
      </c>
      <c r="G845" s="43">
        <v>721.45</v>
      </c>
      <c r="H845" s="32">
        <v>43573</v>
      </c>
      <c r="I845" s="71"/>
      <c r="J845" s="71"/>
      <c r="K845" s="33"/>
      <c r="L845" s="33"/>
      <c r="M845" s="33"/>
      <c r="N845" s="33"/>
      <c r="O845" s="47"/>
      <c r="P845" s="74"/>
      <c r="Q845" s="9"/>
      <c r="R845" s="9"/>
    </row>
    <row r="846" spans="1:18">
      <c r="A846" s="24"/>
      <c r="B846" s="29"/>
      <c r="C846" s="129" t="s">
        <v>724</v>
      </c>
      <c r="D846" s="26"/>
      <c r="E846" s="26"/>
      <c r="F846" s="26">
        <v>0.5</v>
      </c>
      <c r="G846" s="43">
        <v>474.75</v>
      </c>
      <c r="H846" s="124">
        <v>43556</v>
      </c>
      <c r="I846" s="71"/>
      <c r="J846" s="71"/>
      <c r="K846" s="33"/>
      <c r="L846" s="33"/>
      <c r="M846" s="33"/>
      <c r="N846" s="33"/>
      <c r="O846" s="47"/>
      <c r="P846" s="74"/>
      <c r="Q846" s="9"/>
      <c r="R846" s="9"/>
    </row>
    <row r="847" spans="1:18">
      <c r="A847" s="24"/>
      <c r="B847" s="28" t="s">
        <v>275</v>
      </c>
      <c r="C847" s="24"/>
      <c r="D847" s="26"/>
      <c r="E847" s="26"/>
      <c r="F847" s="26"/>
      <c r="G847" s="61">
        <f>SUM(G841:G846)</f>
        <v>6252.4349999999995</v>
      </c>
      <c r="H847" s="24"/>
      <c r="I847" s="71"/>
      <c r="J847" s="74"/>
      <c r="K847" s="33"/>
      <c r="L847" s="33"/>
      <c r="M847" s="47"/>
      <c r="N847" s="33"/>
      <c r="O847" s="33"/>
      <c r="P847" s="33"/>
      <c r="Q847" s="34"/>
    </row>
    <row r="848" spans="1:18" ht="14.25">
      <c r="A848" s="24">
        <v>73</v>
      </c>
      <c r="B848" s="67" t="s">
        <v>308</v>
      </c>
      <c r="C848" s="24"/>
      <c r="D848" s="26"/>
      <c r="E848" s="26"/>
      <c r="F848" s="26"/>
      <c r="G848" s="26"/>
      <c r="H848" s="24"/>
      <c r="I848" s="71"/>
      <c r="J848" s="77"/>
      <c r="K848" s="9"/>
      <c r="L848" s="9"/>
      <c r="M848" s="9"/>
      <c r="N848" s="9"/>
      <c r="O848" s="77"/>
      <c r="P848" s="77"/>
      <c r="Q848" s="77"/>
    </row>
    <row r="849" spans="1:17">
      <c r="A849" s="24"/>
      <c r="B849" s="27" t="s">
        <v>274</v>
      </c>
      <c r="C849" s="24"/>
      <c r="D849" s="26"/>
      <c r="E849" s="26"/>
      <c r="F849" s="26"/>
      <c r="G849" s="26"/>
      <c r="H849" s="24"/>
      <c r="I849" s="71"/>
      <c r="J849" s="33"/>
      <c r="K849" s="33"/>
      <c r="L849" s="33"/>
      <c r="M849" s="33"/>
      <c r="N849" s="33"/>
      <c r="O849" s="33"/>
      <c r="P849" s="33"/>
      <c r="Q849" s="33"/>
    </row>
    <row r="850" spans="1:17">
      <c r="A850" s="24"/>
      <c r="B850" s="26" t="s">
        <v>415</v>
      </c>
      <c r="C850" s="39" t="s">
        <v>611</v>
      </c>
      <c r="D850" s="26" t="s">
        <v>287</v>
      </c>
      <c r="E850" s="26">
        <v>1</v>
      </c>
      <c r="F850" s="42">
        <v>3.1</v>
      </c>
      <c r="G850" s="43">
        <v>722.16</v>
      </c>
      <c r="H850" s="32">
        <v>43585</v>
      </c>
      <c r="I850" s="71"/>
      <c r="J850" s="33"/>
      <c r="K850" s="33"/>
      <c r="L850" s="33"/>
      <c r="M850" s="33"/>
      <c r="N850" s="33"/>
      <c r="O850" s="33"/>
      <c r="P850" s="33"/>
      <c r="Q850" s="33"/>
    </row>
    <row r="851" spans="1:17">
      <c r="A851" s="24"/>
      <c r="B851" s="28" t="s">
        <v>275</v>
      </c>
      <c r="C851" s="24"/>
      <c r="D851" s="26"/>
      <c r="E851" s="26"/>
      <c r="F851" s="26"/>
      <c r="G851" s="61">
        <f>SUM(G850:G850)</f>
        <v>722.16</v>
      </c>
      <c r="H851" s="24"/>
      <c r="I851" s="71"/>
      <c r="J851" s="71"/>
      <c r="K851" s="9"/>
      <c r="L851" s="37"/>
      <c r="M851" s="33"/>
      <c r="N851" s="108"/>
      <c r="O851" s="9"/>
      <c r="P851" s="9"/>
    </row>
    <row r="852" spans="1:17">
      <c r="A852" s="24"/>
      <c r="B852" s="27" t="s">
        <v>276</v>
      </c>
      <c r="C852" s="29"/>
      <c r="D852" s="26" t="s">
        <v>278</v>
      </c>
      <c r="E852" s="26">
        <v>2640.6</v>
      </c>
      <c r="F852" s="26"/>
      <c r="G852" s="59"/>
      <c r="H852" s="24"/>
      <c r="I852" s="71"/>
      <c r="J852" s="71"/>
      <c r="K852" s="71"/>
      <c r="L852" s="77"/>
      <c r="M852" s="77"/>
      <c r="N852" s="71"/>
      <c r="O852" s="9"/>
      <c r="P852" s="9"/>
    </row>
    <row r="853" spans="1:17">
      <c r="A853" s="24"/>
      <c r="B853" s="29"/>
      <c r="C853" s="29" t="s">
        <v>197</v>
      </c>
      <c r="D853" s="26"/>
      <c r="E853" s="26"/>
      <c r="F853" s="26"/>
      <c r="G853" s="59">
        <f>E852*1.51</f>
        <v>3987.306</v>
      </c>
      <c r="H853" s="24"/>
      <c r="I853" s="112" t="s">
        <v>392</v>
      </c>
      <c r="J853" s="120" t="s">
        <v>404</v>
      </c>
      <c r="K853" s="9"/>
      <c r="L853" s="9"/>
      <c r="M853" s="9"/>
      <c r="N853" s="9"/>
      <c r="O853" s="9"/>
      <c r="P853" s="9"/>
    </row>
    <row r="854" spans="1:17">
      <c r="A854" s="24"/>
      <c r="B854" s="29"/>
      <c r="C854" s="29" t="s">
        <v>280</v>
      </c>
      <c r="D854" s="26" t="s">
        <v>281</v>
      </c>
      <c r="E854" s="26"/>
      <c r="F854" s="26"/>
      <c r="G854" s="43"/>
      <c r="H854" s="66"/>
      <c r="I854" s="71"/>
      <c r="J854" s="71"/>
      <c r="K854" s="9"/>
      <c r="L854" s="9"/>
      <c r="M854" s="9"/>
      <c r="N854" s="9"/>
      <c r="O854" s="9"/>
      <c r="P854" s="9"/>
    </row>
    <row r="855" spans="1:17">
      <c r="A855" s="24"/>
      <c r="B855" s="29"/>
      <c r="C855" s="29" t="s">
        <v>198</v>
      </c>
      <c r="D855" s="26" t="s">
        <v>281</v>
      </c>
      <c r="E855" s="26"/>
      <c r="F855" s="26"/>
      <c r="G855" s="43"/>
      <c r="H855" s="66"/>
      <c r="I855" s="71"/>
      <c r="J855" s="77"/>
      <c r="K855" s="9"/>
    </row>
    <row r="856" spans="1:17">
      <c r="A856" s="24"/>
      <c r="B856" s="29"/>
      <c r="C856" s="29" t="s">
        <v>282</v>
      </c>
      <c r="D856" s="26"/>
      <c r="E856" s="26"/>
      <c r="F856" s="26"/>
      <c r="G856" s="59"/>
      <c r="H856" s="24"/>
      <c r="I856" s="71"/>
      <c r="J856" s="77"/>
      <c r="K856" s="9"/>
    </row>
    <row r="857" spans="1:17">
      <c r="A857" s="24"/>
      <c r="B857" s="26" t="s">
        <v>415</v>
      </c>
      <c r="C857" s="129" t="s">
        <v>423</v>
      </c>
      <c r="D857" s="26" t="s">
        <v>287</v>
      </c>
      <c r="E857" s="26">
        <v>1</v>
      </c>
      <c r="F857" s="42">
        <v>1</v>
      </c>
      <c r="G857" s="43">
        <v>800.63</v>
      </c>
      <c r="H857" s="32">
        <v>43585</v>
      </c>
      <c r="I857" s="71"/>
      <c r="J857" s="77"/>
      <c r="K857" s="9"/>
    </row>
    <row r="858" spans="1:17">
      <c r="A858" s="24"/>
      <c r="B858" s="29"/>
      <c r="C858" s="129" t="s">
        <v>724</v>
      </c>
      <c r="D858" s="26"/>
      <c r="E858" s="26"/>
      <c r="F858" s="26">
        <v>0.5</v>
      </c>
      <c r="G858" s="43">
        <v>474.75</v>
      </c>
      <c r="H858" s="124">
        <v>43556</v>
      </c>
      <c r="I858" s="71"/>
      <c r="J858" s="77"/>
      <c r="K858" s="9"/>
    </row>
    <row r="859" spans="1:17">
      <c r="A859" s="24"/>
      <c r="B859" s="28" t="s">
        <v>275</v>
      </c>
      <c r="C859" s="24"/>
      <c r="D859" s="26"/>
      <c r="E859" s="26"/>
      <c r="F859" s="26"/>
      <c r="G859" s="58">
        <f>SUM(G852:G858)</f>
        <v>5262.6859999999997</v>
      </c>
      <c r="H859" s="24"/>
      <c r="I859" s="71"/>
      <c r="J859" s="77"/>
      <c r="K859" s="9"/>
    </row>
    <row r="860" spans="1:17" ht="14.25">
      <c r="A860" s="24">
        <v>74</v>
      </c>
      <c r="B860" s="25" t="s">
        <v>309</v>
      </c>
      <c r="C860" s="24"/>
      <c r="D860" s="26"/>
      <c r="E860" s="26"/>
      <c r="F860" s="26"/>
      <c r="G860" s="59"/>
      <c r="H860" s="24"/>
      <c r="I860" s="71"/>
      <c r="J860" s="71"/>
    </row>
    <row r="861" spans="1:17">
      <c r="A861" s="24"/>
      <c r="B861" s="27" t="s">
        <v>274</v>
      </c>
      <c r="C861" s="24"/>
      <c r="D861" s="26"/>
      <c r="E861" s="26"/>
      <c r="F861" s="26"/>
      <c r="G861" s="59"/>
      <c r="H861" s="24"/>
      <c r="I861" s="71"/>
      <c r="J861" s="71"/>
      <c r="L861" s="9"/>
      <c r="M861" s="9"/>
      <c r="N861" s="9"/>
    </row>
    <row r="862" spans="1:17">
      <c r="A862" s="24"/>
      <c r="B862" s="27"/>
      <c r="C862" s="24"/>
      <c r="D862" s="26"/>
      <c r="E862" s="26"/>
      <c r="F862" s="26"/>
      <c r="G862" s="26"/>
      <c r="H862" s="66"/>
      <c r="I862" s="71"/>
      <c r="J862" s="71"/>
      <c r="L862" s="9"/>
      <c r="M862" s="9"/>
      <c r="N862" s="9"/>
    </row>
    <row r="863" spans="1:17">
      <c r="A863" s="24"/>
      <c r="B863" s="28" t="s">
        <v>275</v>
      </c>
      <c r="C863" s="24"/>
      <c r="D863" s="26"/>
      <c r="E863" s="26"/>
      <c r="F863" s="26"/>
      <c r="G863" s="58">
        <f>SUM(G862:G862)</f>
        <v>0</v>
      </c>
      <c r="H863" s="24"/>
      <c r="I863" s="71"/>
      <c r="J863" s="71"/>
      <c r="K863" s="9"/>
      <c r="L863" s="9"/>
      <c r="M863" s="9"/>
      <c r="N863" s="9"/>
    </row>
    <row r="864" spans="1:17">
      <c r="A864" s="24"/>
      <c r="B864" s="27" t="s">
        <v>276</v>
      </c>
      <c r="C864" s="29"/>
      <c r="D864" s="26" t="s">
        <v>278</v>
      </c>
      <c r="E864" s="26">
        <v>3450.3</v>
      </c>
      <c r="F864" s="26"/>
      <c r="G864" s="59"/>
      <c r="H864" s="24"/>
      <c r="I864" s="71"/>
      <c r="J864" s="71"/>
      <c r="K864" s="33"/>
    </row>
    <row r="865" spans="1:19">
      <c r="A865" s="24"/>
      <c r="B865" s="29"/>
      <c r="C865" s="29" t="s">
        <v>197</v>
      </c>
      <c r="D865" s="26"/>
      <c r="E865" s="26"/>
      <c r="F865" s="26"/>
      <c r="G865" s="59">
        <f>E864*1.51</f>
        <v>5209.9530000000004</v>
      </c>
      <c r="H865" s="24"/>
      <c r="I865" s="71"/>
      <c r="J865" s="74"/>
      <c r="K865" s="33"/>
      <c r="O865" s="33"/>
      <c r="P865" s="34"/>
    </row>
    <row r="866" spans="1:19">
      <c r="A866" s="24"/>
      <c r="B866" s="29"/>
      <c r="C866" s="29" t="s">
        <v>280</v>
      </c>
      <c r="D866" s="26" t="s">
        <v>281</v>
      </c>
      <c r="E866" s="69"/>
      <c r="F866" s="69"/>
      <c r="G866" s="94"/>
      <c r="H866" s="75"/>
      <c r="I866" s="71"/>
      <c r="J866" s="77"/>
      <c r="K866" s="9"/>
      <c r="O866" s="9"/>
      <c r="P866" s="9"/>
    </row>
    <row r="867" spans="1:19">
      <c r="A867" s="24"/>
      <c r="B867" s="29"/>
      <c r="C867" s="29" t="s">
        <v>198</v>
      </c>
      <c r="D867" s="26" t="s">
        <v>281</v>
      </c>
      <c r="E867" s="26"/>
      <c r="F867" s="26"/>
      <c r="G867" s="43"/>
      <c r="H867" s="66"/>
      <c r="I867" s="71"/>
      <c r="J867" s="71"/>
      <c r="K867" s="9"/>
    </row>
    <row r="868" spans="1:19">
      <c r="A868" s="24"/>
      <c r="B868" s="29"/>
      <c r="C868" s="29" t="s">
        <v>282</v>
      </c>
      <c r="D868" s="26"/>
      <c r="E868" s="26"/>
      <c r="F868" s="26"/>
      <c r="G868" s="59"/>
      <c r="H868" s="24"/>
      <c r="I868" s="71"/>
      <c r="J868" s="71"/>
      <c r="K868" s="33"/>
    </row>
    <row r="869" spans="1:19">
      <c r="A869" s="24"/>
      <c r="B869" s="29"/>
      <c r="C869" s="39" t="s">
        <v>750</v>
      </c>
      <c r="D869" s="26" t="s">
        <v>287</v>
      </c>
      <c r="E869" s="26">
        <v>4</v>
      </c>
      <c r="F869" s="26">
        <v>7.1</v>
      </c>
      <c r="G869" s="59">
        <v>11571.65</v>
      </c>
      <c r="H869" s="32">
        <v>43559</v>
      </c>
      <c r="I869" s="71"/>
      <c r="J869" s="71"/>
      <c r="K869" s="33"/>
    </row>
    <row r="870" spans="1:19">
      <c r="A870" s="24"/>
      <c r="B870" s="29"/>
      <c r="C870" s="39" t="s">
        <v>405</v>
      </c>
      <c r="D870" s="26" t="s">
        <v>281</v>
      </c>
      <c r="E870" s="26">
        <v>4</v>
      </c>
      <c r="F870" s="26"/>
      <c r="G870" s="59">
        <v>5942.8</v>
      </c>
      <c r="H870" s="32">
        <v>43559</v>
      </c>
      <c r="I870" s="71"/>
      <c r="J870" s="71"/>
      <c r="K870" s="33"/>
      <c r="M870" t="s">
        <v>125</v>
      </c>
    </row>
    <row r="871" spans="1:19">
      <c r="A871" s="24"/>
      <c r="B871" s="29"/>
      <c r="C871" s="129" t="s">
        <v>724</v>
      </c>
      <c r="D871" s="26"/>
      <c r="E871" s="26"/>
      <c r="F871" s="26">
        <v>0.5</v>
      </c>
      <c r="G871" s="43">
        <v>474.75</v>
      </c>
      <c r="H871" s="124">
        <v>43556</v>
      </c>
      <c r="I871" s="71"/>
      <c r="J871" s="71"/>
      <c r="K871" s="33"/>
    </row>
    <row r="872" spans="1:19">
      <c r="A872" s="24"/>
      <c r="B872" s="28" t="s">
        <v>275</v>
      </c>
      <c r="C872" s="24"/>
      <c r="D872" s="26"/>
      <c r="E872" s="26"/>
      <c r="F872" s="26"/>
      <c r="G872" s="61">
        <f>SUM(G864:G871)</f>
        <v>23199.152999999998</v>
      </c>
      <c r="H872" s="24"/>
      <c r="I872" s="71"/>
      <c r="J872" s="71"/>
    </row>
    <row r="873" spans="1:19" ht="14.25">
      <c r="A873" s="24">
        <v>75</v>
      </c>
      <c r="B873" s="25" t="s">
        <v>310</v>
      </c>
      <c r="C873" s="24"/>
      <c r="D873" s="26"/>
      <c r="E873" s="26"/>
      <c r="F873" s="26"/>
      <c r="G873" s="26"/>
      <c r="H873" s="24"/>
      <c r="I873" s="71"/>
      <c r="J873" s="71"/>
    </row>
    <row r="874" spans="1:19">
      <c r="A874" s="24"/>
      <c r="B874" s="27" t="s">
        <v>274</v>
      </c>
      <c r="C874" s="24"/>
      <c r="D874" s="26"/>
      <c r="E874" s="26"/>
      <c r="F874" s="26"/>
      <c r="G874" s="26"/>
      <c r="H874" s="24"/>
      <c r="I874" s="71"/>
      <c r="J874" s="71"/>
    </row>
    <row r="875" spans="1:19">
      <c r="A875" s="24"/>
      <c r="B875" s="27"/>
      <c r="C875" s="24"/>
      <c r="D875" s="26"/>
      <c r="E875" s="26"/>
      <c r="F875" s="26"/>
      <c r="G875" s="26"/>
      <c r="H875" s="66"/>
      <c r="I875" s="71"/>
      <c r="J875" s="71"/>
    </row>
    <row r="876" spans="1:19">
      <c r="A876" s="24"/>
      <c r="B876" s="28" t="s">
        <v>275</v>
      </c>
      <c r="C876" s="24"/>
      <c r="D876" s="26"/>
      <c r="E876" s="26"/>
      <c r="F876" s="26"/>
      <c r="G876" s="61">
        <f>SUM(G875:G875)</f>
        <v>0</v>
      </c>
      <c r="H876" s="24"/>
      <c r="I876" s="71"/>
      <c r="J876" s="71"/>
      <c r="Q876" s="9"/>
      <c r="R876" s="9"/>
      <c r="S876" s="9"/>
    </row>
    <row r="877" spans="1:19">
      <c r="A877" s="24"/>
      <c r="B877" s="27" t="s">
        <v>276</v>
      </c>
      <c r="C877" s="29"/>
      <c r="D877" s="26" t="s">
        <v>278</v>
      </c>
      <c r="E877" s="26">
        <v>3446</v>
      </c>
      <c r="F877" s="26"/>
      <c r="G877" s="26"/>
      <c r="H877" s="24"/>
      <c r="I877" s="71"/>
      <c r="J877" s="71"/>
      <c r="Q877" s="9"/>
      <c r="R877" s="9"/>
      <c r="S877" s="9"/>
    </row>
    <row r="878" spans="1:19">
      <c r="A878" s="24"/>
      <c r="B878" s="29"/>
      <c r="C878" s="29" t="s">
        <v>197</v>
      </c>
      <c r="D878" s="26"/>
      <c r="E878" s="26"/>
      <c r="F878" s="26"/>
      <c r="G878" s="43">
        <f>E877*1.51</f>
        <v>5203.46</v>
      </c>
      <c r="H878" s="24"/>
      <c r="I878" s="71"/>
      <c r="J878" s="71"/>
      <c r="Q878" s="33"/>
      <c r="R878" s="47"/>
      <c r="S878" s="76"/>
    </row>
    <row r="879" spans="1:19">
      <c r="A879" s="24"/>
      <c r="B879" s="29"/>
      <c r="C879" s="29" t="s">
        <v>280</v>
      </c>
      <c r="D879" s="26" t="s">
        <v>281</v>
      </c>
      <c r="E879" s="69"/>
      <c r="F879" s="69"/>
      <c r="G879" s="94"/>
      <c r="H879" s="75"/>
      <c r="I879" s="71"/>
      <c r="J879" s="71"/>
      <c r="Q879" s="9"/>
      <c r="R879" s="9"/>
      <c r="S879" s="9"/>
    </row>
    <row r="880" spans="1:19">
      <c r="A880" s="24"/>
      <c r="B880" s="29"/>
      <c r="C880" s="29" t="s">
        <v>198</v>
      </c>
      <c r="D880" s="26" t="s">
        <v>281</v>
      </c>
      <c r="E880" s="26"/>
      <c r="F880" s="26"/>
      <c r="G880" s="43"/>
      <c r="H880" s="66"/>
      <c r="I880" s="71"/>
      <c r="J880" s="71"/>
      <c r="O880" s="9"/>
      <c r="P880" s="9"/>
      <c r="Q880" s="9"/>
      <c r="R880" s="9"/>
      <c r="S880" s="9"/>
    </row>
    <row r="881" spans="1:19">
      <c r="A881" s="24"/>
      <c r="B881" s="29"/>
      <c r="C881" s="29" t="s">
        <v>282</v>
      </c>
      <c r="D881" s="26"/>
      <c r="E881" s="26"/>
      <c r="F881" s="26"/>
      <c r="G881" s="43"/>
      <c r="H881" s="24"/>
      <c r="I881" s="71"/>
      <c r="J881" s="71"/>
      <c r="O881" s="9"/>
      <c r="P881" s="9"/>
      <c r="Q881" s="9"/>
      <c r="R881" s="9"/>
      <c r="S881" s="9"/>
    </row>
    <row r="882" spans="1:19">
      <c r="A882" s="24"/>
      <c r="B882" s="29"/>
      <c r="C882" s="39" t="s">
        <v>431</v>
      </c>
      <c r="D882" s="26" t="s">
        <v>287</v>
      </c>
      <c r="E882" s="26">
        <v>1</v>
      </c>
      <c r="F882" s="132">
        <v>2.6</v>
      </c>
      <c r="G882" s="43">
        <v>1506.88</v>
      </c>
      <c r="H882" s="66">
        <v>43581</v>
      </c>
      <c r="I882" s="71"/>
      <c r="J882" s="71"/>
      <c r="O882" s="9"/>
      <c r="P882" s="9"/>
      <c r="Q882" s="9"/>
      <c r="R882" s="9"/>
      <c r="S882" s="9"/>
    </row>
    <row r="883" spans="1:19">
      <c r="A883" s="24"/>
      <c r="B883" s="29"/>
      <c r="C883" s="129" t="s">
        <v>724</v>
      </c>
      <c r="D883" s="26"/>
      <c r="E883" s="26"/>
      <c r="F883" s="26">
        <v>0.5</v>
      </c>
      <c r="G883" s="43">
        <v>474.75</v>
      </c>
      <c r="H883" s="124">
        <v>43556</v>
      </c>
      <c r="I883" s="71"/>
      <c r="J883" s="71"/>
      <c r="O883" s="9"/>
      <c r="P883" s="9"/>
      <c r="Q883" s="9"/>
      <c r="R883" s="9"/>
      <c r="S883" s="9"/>
    </row>
    <row r="884" spans="1:19">
      <c r="A884" s="24"/>
      <c r="B884" s="28" t="s">
        <v>275</v>
      </c>
      <c r="C884" s="24"/>
      <c r="D884" s="26"/>
      <c r="E884" s="26"/>
      <c r="F884" s="26"/>
      <c r="G884" s="61">
        <f>SUM(G877:G883)</f>
        <v>7185.09</v>
      </c>
      <c r="H884" s="24"/>
      <c r="I884" s="71"/>
      <c r="J884" s="77"/>
      <c r="O884" s="9"/>
      <c r="P884" s="9"/>
    </row>
    <row r="885" spans="1:19" ht="14.25">
      <c r="A885" s="24">
        <v>76</v>
      </c>
      <c r="B885" s="25" t="s">
        <v>311</v>
      </c>
      <c r="C885" s="24"/>
      <c r="D885" s="26"/>
      <c r="E885" s="26"/>
      <c r="F885" s="26"/>
      <c r="G885" s="26"/>
      <c r="H885" s="24"/>
      <c r="I885" s="71"/>
      <c r="J885" s="77"/>
      <c r="O885" s="9"/>
      <c r="P885" s="9"/>
    </row>
    <row r="886" spans="1:19">
      <c r="A886" s="24"/>
      <c r="B886" s="27" t="s">
        <v>274</v>
      </c>
      <c r="C886" s="24"/>
      <c r="D886" s="26"/>
      <c r="E886" s="26"/>
      <c r="F886" s="26"/>
      <c r="G886" s="26"/>
      <c r="H886" s="24"/>
      <c r="I886" s="71"/>
      <c r="J886" s="71"/>
      <c r="O886" s="9"/>
      <c r="P886" s="9"/>
      <c r="Q886" s="9"/>
    </row>
    <row r="887" spans="1:19">
      <c r="A887" s="24"/>
      <c r="B887" s="27" t="s">
        <v>454</v>
      </c>
      <c r="C887" s="24" t="s">
        <v>793</v>
      </c>
      <c r="D887" s="26" t="s">
        <v>287</v>
      </c>
      <c r="E887" s="26">
        <v>2</v>
      </c>
      <c r="F887" s="26">
        <v>6.8</v>
      </c>
      <c r="G887" s="26">
        <v>2463.98</v>
      </c>
      <c r="H887" s="32">
        <v>43570</v>
      </c>
      <c r="I887" s="71"/>
      <c r="J887" s="71"/>
      <c r="O887" s="9"/>
      <c r="P887" s="9"/>
      <c r="Q887" s="9"/>
    </row>
    <row r="888" spans="1:19">
      <c r="A888" s="24"/>
      <c r="B888" s="28" t="s">
        <v>275</v>
      </c>
      <c r="C888" s="24"/>
      <c r="D888" s="26"/>
      <c r="E888" s="26"/>
      <c r="F888" s="26"/>
      <c r="G888" s="61">
        <f>SUM(G887:G887)</f>
        <v>2463.98</v>
      </c>
      <c r="H888" s="24"/>
      <c r="I888" s="71"/>
      <c r="J888" s="71"/>
    </row>
    <row r="889" spans="1:19">
      <c r="A889" s="24"/>
      <c r="B889" s="27" t="s">
        <v>276</v>
      </c>
      <c r="C889" s="29"/>
      <c r="D889" s="26" t="s">
        <v>278</v>
      </c>
      <c r="E889" s="26">
        <v>2499.6</v>
      </c>
      <c r="F889" s="26">
        <v>6</v>
      </c>
      <c r="G889" s="59"/>
      <c r="H889" s="24"/>
      <c r="I889" s="71"/>
      <c r="J889" s="71"/>
      <c r="O889" s="33"/>
      <c r="P889" s="33"/>
      <c r="Q889" s="34"/>
      <c r="R889" s="76"/>
    </row>
    <row r="890" spans="1:19">
      <c r="A890" s="24"/>
      <c r="B890" s="29"/>
      <c r="C890" s="29" t="s">
        <v>197</v>
      </c>
      <c r="D890" s="26"/>
      <c r="E890" s="26"/>
      <c r="F890" s="26"/>
      <c r="G890" s="59">
        <f>E889*1.51</f>
        <v>3774.3959999999997</v>
      </c>
      <c r="H890" s="24"/>
      <c r="I890" s="71"/>
      <c r="J890" s="71"/>
    </row>
    <row r="891" spans="1:19">
      <c r="A891" s="24"/>
      <c r="B891" s="29"/>
      <c r="C891" s="29" t="s">
        <v>280</v>
      </c>
      <c r="D891" s="26" t="s">
        <v>281</v>
      </c>
      <c r="E891" s="69"/>
      <c r="F891" s="69"/>
      <c r="G891" s="94"/>
      <c r="H891" s="75"/>
      <c r="I891" s="71"/>
      <c r="J891" s="71"/>
    </row>
    <row r="892" spans="1:19">
      <c r="A892" s="24"/>
      <c r="B892" s="29"/>
      <c r="C892" s="29" t="s">
        <v>198</v>
      </c>
      <c r="D892" s="26" t="s">
        <v>281</v>
      </c>
      <c r="E892" s="26"/>
      <c r="F892" s="26"/>
      <c r="G892" s="43"/>
      <c r="H892" s="66"/>
      <c r="I892" s="77"/>
      <c r="J892" s="71"/>
    </row>
    <row r="893" spans="1:19">
      <c r="A893" s="24"/>
      <c r="B893" s="29"/>
      <c r="C893" s="29" t="s">
        <v>282</v>
      </c>
      <c r="D893" s="26"/>
      <c r="E893" s="26"/>
      <c r="F893" s="26"/>
      <c r="G893" s="59"/>
      <c r="H893" s="24"/>
      <c r="I893" s="77"/>
      <c r="J893" s="71"/>
      <c r="O893" s="34"/>
      <c r="P893" s="33"/>
      <c r="Q893" s="47"/>
    </row>
    <row r="894" spans="1:19">
      <c r="A894" s="24"/>
      <c r="B894" s="29"/>
      <c r="C894" s="129" t="s">
        <v>724</v>
      </c>
      <c r="D894" s="26"/>
      <c r="E894" s="26"/>
      <c r="F894" s="26">
        <v>0.5</v>
      </c>
      <c r="G894" s="43">
        <v>474.75</v>
      </c>
      <c r="H894" s="124">
        <v>43556</v>
      </c>
      <c r="I894" s="77"/>
      <c r="J894" s="71"/>
      <c r="O894" s="34"/>
      <c r="P894" s="33"/>
      <c r="Q894" s="47"/>
    </row>
    <row r="895" spans="1:19">
      <c r="A895" s="24"/>
      <c r="B895" s="28" t="s">
        <v>275</v>
      </c>
      <c r="C895" s="24"/>
      <c r="D895" s="26"/>
      <c r="E895" s="26"/>
      <c r="F895" s="26"/>
      <c r="G895" s="58">
        <f>SUM(G889:G894)</f>
        <v>4249.1459999999997</v>
      </c>
      <c r="H895" s="24"/>
      <c r="I895" s="77"/>
      <c r="J895" s="71"/>
      <c r="L895" s="9"/>
      <c r="M895" s="9"/>
      <c r="N895" s="9"/>
      <c r="O895" s="9"/>
      <c r="P895" s="9"/>
      <c r="Q895" s="9"/>
    </row>
    <row r="896" spans="1:19" ht="14.25">
      <c r="A896" s="24">
        <v>77</v>
      </c>
      <c r="B896" s="25" t="s">
        <v>371</v>
      </c>
      <c r="C896" s="24"/>
      <c r="D896" s="26"/>
      <c r="E896" s="26"/>
      <c r="F896" s="26"/>
      <c r="G896" s="59"/>
      <c r="H896" s="24"/>
      <c r="I896" s="77"/>
      <c r="J896" s="71"/>
      <c r="M896" s="9"/>
      <c r="N896" s="9"/>
      <c r="O896" s="9"/>
      <c r="P896" s="9"/>
      <c r="Q896" s="9"/>
    </row>
    <row r="897" spans="1:19">
      <c r="A897" s="24"/>
      <c r="B897" s="27" t="s">
        <v>274</v>
      </c>
      <c r="C897" s="24"/>
      <c r="D897" s="26"/>
      <c r="E897" s="26"/>
      <c r="F897" s="26"/>
      <c r="G897" s="59"/>
      <c r="H897" s="24"/>
      <c r="I897" s="71"/>
      <c r="J897" s="71"/>
    </row>
    <row r="898" spans="1:19">
      <c r="A898" s="24"/>
      <c r="B898" s="27"/>
      <c r="C898" s="24"/>
      <c r="D898" s="26"/>
      <c r="E898" s="26"/>
      <c r="F898" s="26"/>
      <c r="G898" s="59"/>
      <c r="H898" s="32"/>
      <c r="I898" s="71"/>
      <c r="J898" s="71"/>
    </row>
    <row r="899" spans="1:19">
      <c r="A899" s="24"/>
      <c r="B899" s="28" t="s">
        <v>275</v>
      </c>
      <c r="C899" s="24"/>
      <c r="D899" s="26"/>
      <c r="E899" s="26"/>
      <c r="F899" s="26"/>
      <c r="G899" s="58">
        <f>SUM(G898:G898)</f>
        <v>0</v>
      </c>
      <c r="H899" s="24"/>
      <c r="I899" s="71"/>
      <c r="J899" s="71"/>
    </row>
    <row r="900" spans="1:19">
      <c r="A900" s="24"/>
      <c r="B900" s="27" t="s">
        <v>276</v>
      </c>
      <c r="C900" s="29"/>
      <c r="D900" s="26" t="s">
        <v>278</v>
      </c>
      <c r="E900" s="26">
        <v>1795</v>
      </c>
      <c r="F900" s="26"/>
      <c r="G900" s="59"/>
      <c r="H900" s="24"/>
      <c r="I900" s="71"/>
      <c r="J900" s="71"/>
    </row>
    <row r="901" spans="1:19">
      <c r="A901" s="24"/>
      <c r="B901" s="29"/>
      <c r="C901" s="29" t="s">
        <v>197</v>
      </c>
      <c r="D901" s="26"/>
      <c r="E901" s="26"/>
      <c r="F901" s="26"/>
      <c r="G901" s="59">
        <f>E900*1.51</f>
        <v>2710.45</v>
      </c>
      <c r="H901" s="24"/>
      <c r="I901" s="71"/>
      <c r="J901" s="71"/>
    </row>
    <row r="902" spans="1:19">
      <c r="A902" s="24"/>
      <c r="B902" s="29"/>
      <c r="C902" s="29" t="s">
        <v>280</v>
      </c>
      <c r="D902" s="26" t="s">
        <v>281</v>
      </c>
      <c r="E902" s="69"/>
      <c r="F902" s="69"/>
      <c r="G902" s="94"/>
      <c r="H902" s="75"/>
      <c r="I902" s="71"/>
      <c r="J902" s="71"/>
    </row>
    <row r="903" spans="1:19">
      <c r="A903" s="24"/>
      <c r="B903" s="29"/>
      <c r="C903" s="29" t="s">
        <v>198</v>
      </c>
      <c r="D903" s="26" t="s">
        <v>281</v>
      </c>
      <c r="E903" s="26"/>
      <c r="F903" s="26"/>
      <c r="G903" s="43"/>
      <c r="H903" s="66"/>
      <c r="I903" s="71"/>
      <c r="J903" s="71"/>
    </row>
    <row r="904" spans="1:19">
      <c r="A904" s="24"/>
      <c r="B904" s="29"/>
      <c r="C904" s="29" t="s">
        <v>282</v>
      </c>
      <c r="D904" s="26"/>
      <c r="E904" s="26"/>
      <c r="F904" s="26"/>
      <c r="G904" s="59"/>
      <c r="H904" s="24"/>
      <c r="I904" s="71"/>
      <c r="J904" s="71"/>
    </row>
    <row r="905" spans="1:19">
      <c r="A905" s="24"/>
      <c r="B905" s="29"/>
      <c r="C905" s="129" t="s">
        <v>724</v>
      </c>
      <c r="D905" s="26"/>
      <c r="E905" s="26"/>
      <c r="F905" s="26">
        <v>0.5</v>
      </c>
      <c r="G905" s="43">
        <v>474.75</v>
      </c>
      <c r="H905" s="124">
        <v>43556</v>
      </c>
      <c r="I905" s="71"/>
      <c r="J905" s="71"/>
    </row>
    <row r="906" spans="1:19">
      <c r="A906" s="24"/>
      <c r="B906" s="28" t="s">
        <v>275</v>
      </c>
      <c r="C906" s="24"/>
      <c r="D906" s="26"/>
      <c r="E906" s="26"/>
      <c r="F906" s="26"/>
      <c r="G906" s="61">
        <f>SUM(G900:G905)</f>
        <v>3185.2</v>
      </c>
      <c r="H906" s="24"/>
      <c r="I906" s="71"/>
      <c r="J906" s="71"/>
    </row>
    <row r="907" spans="1:19" ht="14.25">
      <c r="A907" s="24">
        <v>78</v>
      </c>
      <c r="B907" s="25" t="s">
        <v>372</v>
      </c>
      <c r="C907" s="24"/>
      <c r="D907" s="26"/>
      <c r="E907" s="26"/>
      <c r="F907" s="26"/>
      <c r="G907" s="26"/>
      <c r="H907" s="24"/>
      <c r="I907" s="71"/>
      <c r="J907" s="71"/>
    </row>
    <row r="908" spans="1:19">
      <c r="A908" s="24"/>
      <c r="B908" s="27" t="s">
        <v>274</v>
      </c>
      <c r="C908" s="24"/>
      <c r="D908" s="26"/>
      <c r="E908" s="26"/>
      <c r="F908" s="26"/>
      <c r="G908" s="26"/>
      <c r="H908" s="24"/>
      <c r="I908" s="71"/>
      <c r="J908" s="71"/>
      <c r="K908" s="9"/>
      <c r="L908" s="9"/>
      <c r="M908" s="9"/>
      <c r="N908" s="37"/>
      <c r="O908" s="33"/>
      <c r="P908" s="33"/>
      <c r="Q908" s="33"/>
      <c r="R908" s="34"/>
      <c r="S908" s="38"/>
    </row>
    <row r="909" spans="1:19">
      <c r="A909" s="24"/>
      <c r="B909" s="27"/>
      <c r="C909" s="24"/>
      <c r="D909" s="26"/>
      <c r="E909" s="26"/>
      <c r="F909" s="26"/>
      <c r="G909" s="59"/>
      <c r="H909" s="66"/>
      <c r="I909" s="71"/>
      <c r="J909" s="71"/>
      <c r="K909" s="9"/>
      <c r="L909" s="9"/>
      <c r="M909" s="9"/>
      <c r="N909" s="37"/>
      <c r="O909" s="33"/>
      <c r="P909" s="33"/>
      <c r="Q909" s="33"/>
      <c r="R909" s="34"/>
      <c r="S909" s="38"/>
    </row>
    <row r="910" spans="1:19">
      <c r="A910" s="24"/>
      <c r="B910" s="28" t="s">
        <v>275</v>
      </c>
      <c r="C910" s="24"/>
      <c r="D910" s="26"/>
      <c r="E910" s="26"/>
      <c r="F910" s="26"/>
      <c r="G910" s="61">
        <f>SUM(G909:G909)</f>
        <v>0</v>
      </c>
      <c r="H910" s="24"/>
      <c r="I910" s="71"/>
      <c r="J910" s="71"/>
      <c r="M910" s="9"/>
      <c r="N910" s="9"/>
      <c r="O910" s="9"/>
    </row>
    <row r="911" spans="1:19">
      <c r="A911" s="24"/>
      <c r="B911" s="27" t="s">
        <v>276</v>
      </c>
      <c r="C911" s="29"/>
      <c r="D911" s="26" t="s">
        <v>278</v>
      </c>
      <c r="E911" s="26">
        <v>2238.6999999999998</v>
      </c>
      <c r="F911" s="26"/>
      <c r="G911" s="59"/>
      <c r="H911" s="24"/>
      <c r="I911" s="71"/>
      <c r="J911" s="71"/>
      <c r="L911" s="33"/>
      <c r="M911" s="33"/>
      <c r="N911" s="33"/>
      <c r="O911" s="33"/>
    </row>
    <row r="912" spans="1:19">
      <c r="A912" s="24"/>
      <c r="B912" s="29"/>
      <c r="C912" s="29" t="s">
        <v>197</v>
      </c>
      <c r="D912" s="26"/>
      <c r="E912" s="26"/>
      <c r="F912" s="26"/>
      <c r="G912" s="43">
        <f>E911*1.51</f>
        <v>3380.4369999999999</v>
      </c>
      <c r="H912" s="24"/>
      <c r="I912" s="112" t="s">
        <v>392</v>
      </c>
      <c r="J912" s="71"/>
      <c r="L912" s="33"/>
      <c r="M912" s="33"/>
      <c r="N912" s="34"/>
      <c r="O912" s="9"/>
    </row>
    <row r="913" spans="1:18">
      <c r="A913" s="24"/>
      <c r="B913" s="29"/>
      <c r="C913" s="29" t="s">
        <v>280</v>
      </c>
      <c r="D913" s="26" t="s">
        <v>281</v>
      </c>
      <c r="E913" s="69"/>
      <c r="F913" s="69"/>
      <c r="G913" s="94"/>
      <c r="H913" s="75"/>
      <c r="I913" s="71"/>
      <c r="J913" s="71"/>
      <c r="L913" s="9"/>
      <c r="M913" s="9"/>
      <c r="N913" s="9"/>
      <c r="O913" s="9"/>
    </row>
    <row r="914" spans="1:18">
      <c r="A914" s="24"/>
      <c r="B914" s="29"/>
      <c r="C914" s="29" t="s">
        <v>198</v>
      </c>
      <c r="D914" s="26" t="s">
        <v>281</v>
      </c>
      <c r="E914" s="26"/>
      <c r="F914" s="26"/>
      <c r="G914" s="43"/>
      <c r="H914" s="66"/>
      <c r="I914" s="71"/>
      <c r="J914" s="71"/>
      <c r="M914" s="37"/>
      <c r="N914" s="33"/>
      <c r="O914" s="9"/>
    </row>
    <row r="915" spans="1:18">
      <c r="A915" s="24"/>
      <c r="B915" s="29"/>
      <c r="C915" s="29" t="s">
        <v>282</v>
      </c>
      <c r="D915" s="26"/>
      <c r="E915" s="26"/>
      <c r="F915" s="26"/>
      <c r="G915" s="43"/>
      <c r="H915" s="24"/>
      <c r="I915" s="71"/>
      <c r="J915" s="71"/>
      <c r="M915" s="9"/>
      <c r="N915" s="9"/>
      <c r="O915" s="9"/>
    </row>
    <row r="916" spans="1:18">
      <c r="A916" s="24"/>
      <c r="B916" s="29"/>
      <c r="C916" s="39" t="s">
        <v>820</v>
      </c>
      <c r="D916" s="26" t="s">
        <v>126</v>
      </c>
      <c r="E916" s="26">
        <v>50</v>
      </c>
      <c r="F916" s="26">
        <v>24.2</v>
      </c>
      <c r="G916" s="43">
        <v>5516.19</v>
      </c>
      <c r="H916" s="32">
        <v>43574</v>
      </c>
      <c r="I916" s="71"/>
      <c r="J916" s="71"/>
      <c r="M916" s="9"/>
      <c r="N916" s="9"/>
      <c r="O916" s="9"/>
    </row>
    <row r="917" spans="1:18">
      <c r="A917" s="24"/>
      <c r="B917" s="26"/>
      <c r="C917" s="129" t="s">
        <v>724</v>
      </c>
      <c r="D917" s="26"/>
      <c r="E917" s="26"/>
      <c r="F917" s="26">
        <v>0.5</v>
      </c>
      <c r="G917" s="43">
        <v>474.75</v>
      </c>
      <c r="H917" s="124">
        <v>43556</v>
      </c>
      <c r="I917" s="71"/>
      <c r="J917" s="71"/>
      <c r="M917" s="9"/>
      <c r="N917" s="9"/>
      <c r="O917" s="9"/>
    </row>
    <row r="918" spans="1:18">
      <c r="A918" s="24"/>
      <c r="B918" s="28" t="s">
        <v>275</v>
      </c>
      <c r="C918" s="24"/>
      <c r="D918" s="26"/>
      <c r="E918" s="26"/>
      <c r="F918" s="26"/>
      <c r="G918" s="61">
        <f>SUM(G911:G917)</f>
        <v>9371.3770000000004</v>
      </c>
      <c r="H918" s="24"/>
      <c r="I918" s="71"/>
      <c r="J918" s="71"/>
      <c r="L918" s="44"/>
    </row>
    <row r="919" spans="1:18" ht="14.25">
      <c r="A919" s="24">
        <v>79</v>
      </c>
      <c r="B919" s="25" t="s">
        <v>373</v>
      </c>
      <c r="C919" s="24"/>
      <c r="D919" s="26"/>
      <c r="E919" s="26"/>
      <c r="F919" s="26"/>
      <c r="G919" s="26"/>
      <c r="H919" s="24"/>
      <c r="I919" s="71"/>
      <c r="J919" s="71"/>
      <c r="M919" s="77"/>
      <c r="N919" s="74"/>
      <c r="O919" s="74"/>
      <c r="P919" s="74"/>
      <c r="Q919" s="81"/>
      <c r="R919" s="85"/>
    </row>
    <row r="920" spans="1:18">
      <c r="A920" s="24"/>
      <c r="B920" s="27" t="s">
        <v>274</v>
      </c>
      <c r="C920" s="24"/>
      <c r="D920" s="26"/>
      <c r="E920" s="26"/>
      <c r="F920" s="26"/>
      <c r="G920" s="26"/>
      <c r="H920" s="24"/>
      <c r="I920" s="71"/>
      <c r="J920" s="71"/>
      <c r="K920" s="44"/>
    </row>
    <row r="921" spans="1:18">
      <c r="A921" s="24"/>
      <c r="B921" s="27" t="s">
        <v>415</v>
      </c>
      <c r="C921" s="39" t="s">
        <v>787</v>
      </c>
      <c r="D921" s="26" t="s">
        <v>278</v>
      </c>
      <c r="E921" s="26">
        <v>1.6</v>
      </c>
      <c r="F921" s="26">
        <v>3.8</v>
      </c>
      <c r="G921" s="43">
        <v>1880.22</v>
      </c>
      <c r="H921" s="66">
        <v>43566</v>
      </c>
      <c r="I921" s="71"/>
      <c r="J921" s="71"/>
      <c r="K921" s="44"/>
    </row>
    <row r="922" spans="1:18">
      <c r="A922" s="24"/>
      <c r="B922" s="27"/>
      <c r="C922" s="39" t="s">
        <v>794</v>
      </c>
      <c r="D922" s="26" t="s">
        <v>287</v>
      </c>
      <c r="E922" s="26">
        <v>1</v>
      </c>
      <c r="F922" s="26">
        <v>3.6</v>
      </c>
      <c r="G922" s="43">
        <v>1164.69</v>
      </c>
      <c r="H922" s="66">
        <v>43570</v>
      </c>
      <c r="I922" s="71"/>
      <c r="J922" s="71"/>
      <c r="K922" s="44"/>
    </row>
    <row r="923" spans="1:18">
      <c r="A923" s="24"/>
      <c r="B923" s="27" t="s">
        <v>408</v>
      </c>
      <c r="C923" s="39" t="s">
        <v>795</v>
      </c>
      <c r="D923" s="26" t="s">
        <v>406</v>
      </c>
      <c r="E923" s="26">
        <v>0.12</v>
      </c>
      <c r="F923" s="26">
        <v>6.2</v>
      </c>
      <c r="G923" s="43">
        <v>6458.43</v>
      </c>
      <c r="H923" s="66">
        <v>43570</v>
      </c>
      <c r="I923" s="71"/>
      <c r="J923" s="71"/>
      <c r="K923" s="44"/>
    </row>
    <row r="924" spans="1:18">
      <c r="A924" s="24"/>
      <c r="B924" s="28" t="s">
        <v>275</v>
      </c>
      <c r="C924" s="24"/>
      <c r="D924" s="26"/>
      <c r="E924" s="26"/>
      <c r="F924" s="26"/>
      <c r="G924" s="61">
        <f>SUM(G921:G923)</f>
        <v>9503.34</v>
      </c>
      <c r="H924" s="24"/>
      <c r="I924" s="71"/>
      <c r="J924" s="71"/>
      <c r="M924" s="33"/>
      <c r="N924" s="34"/>
      <c r="O924" s="9"/>
      <c r="P924" s="33"/>
      <c r="Q924" s="33"/>
      <c r="R924" s="47"/>
    </row>
    <row r="925" spans="1:18">
      <c r="A925" s="24"/>
      <c r="B925" s="27" t="s">
        <v>276</v>
      </c>
      <c r="C925" s="29"/>
      <c r="D925" s="26" t="s">
        <v>278</v>
      </c>
      <c r="E925" s="26">
        <v>3479.7</v>
      </c>
      <c r="F925" s="26"/>
      <c r="G925" s="26"/>
      <c r="H925" s="24"/>
      <c r="I925" s="71"/>
      <c r="J925" s="71"/>
      <c r="K925" s="71"/>
      <c r="L925" s="71"/>
      <c r="M925" s="9"/>
      <c r="N925" s="9"/>
      <c r="O925" s="9"/>
      <c r="P925" s="9"/>
      <c r="Q925" s="9"/>
      <c r="R925" s="9"/>
    </row>
    <row r="926" spans="1:18">
      <c r="A926" s="24"/>
      <c r="B926" s="29"/>
      <c r="C926" s="29" t="s">
        <v>197</v>
      </c>
      <c r="D926" s="123"/>
      <c r="E926" s="123"/>
      <c r="F926" s="123"/>
      <c r="G926" s="43">
        <f>E925*1.65</f>
        <v>5741.5049999999992</v>
      </c>
      <c r="H926" s="24"/>
      <c r="I926" s="71"/>
      <c r="J926" s="71"/>
      <c r="L926" s="99"/>
      <c r="M926" s="9"/>
      <c r="N926" s="9"/>
      <c r="O926" s="9"/>
      <c r="P926" s="9"/>
      <c r="Q926" s="9"/>
      <c r="R926" s="9"/>
    </row>
    <row r="927" spans="1:18">
      <c r="A927" s="24"/>
      <c r="B927" s="29"/>
      <c r="C927" s="29" t="s">
        <v>280</v>
      </c>
      <c r="D927" s="26" t="s">
        <v>281</v>
      </c>
      <c r="E927" s="69"/>
      <c r="F927" s="69"/>
      <c r="G927" s="94"/>
      <c r="H927" s="75"/>
      <c r="I927" s="71"/>
      <c r="J927" s="71"/>
    </row>
    <row r="928" spans="1:18">
      <c r="A928" s="24"/>
      <c r="B928" s="29"/>
      <c r="C928" s="29" t="s">
        <v>198</v>
      </c>
      <c r="D928" s="26" t="s">
        <v>281</v>
      </c>
      <c r="E928" s="26"/>
      <c r="F928" s="26"/>
      <c r="G928" s="43"/>
      <c r="H928" s="66"/>
      <c r="I928" s="71"/>
      <c r="J928" s="71"/>
    </row>
    <row r="929" spans="1:16">
      <c r="A929" s="24"/>
      <c r="B929" s="26" t="s">
        <v>408</v>
      </c>
      <c r="C929" s="129" t="s">
        <v>423</v>
      </c>
      <c r="D929" s="26" t="s">
        <v>287</v>
      </c>
      <c r="E929" s="26">
        <v>1</v>
      </c>
      <c r="F929" s="42">
        <v>1</v>
      </c>
      <c r="G929" s="43">
        <v>800.63</v>
      </c>
      <c r="H929" s="66">
        <v>43567</v>
      </c>
      <c r="I929" s="71"/>
      <c r="J929" s="71"/>
    </row>
    <row r="930" spans="1:16">
      <c r="A930" s="24"/>
      <c r="B930" s="26"/>
      <c r="C930" s="129" t="s">
        <v>594</v>
      </c>
      <c r="D930" s="26" t="s">
        <v>422</v>
      </c>
      <c r="E930" s="69">
        <v>0.3</v>
      </c>
      <c r="F930" s="26"/>
      <c r="G930" s="92">
        <v>626.86</v>
      </c>
      <c r="H930" s="66">
        <v>43567</v>
      </c>
      <c r="I930" s="71"/>
      <c r="J930" s="71"/>
    </row>
    <row r="931" spans="1:16">
      <c r="A931" s="24"/>
      <c r="B931" s="26"/>
      <c r="C931" s="129" t="s">
        <v>724</v>
      </c>
      <c r="D931" s="26"/>
      <c r="E931" s="26"/>
      <c r="F931" s="26">
        <v>0.5</v>
      </c>
      <c r="G931" s="43">
        <v>474.75</v>
      </c>
      <c r="H931" s="124">
        <v>43556</v>
      </c>
      <c r="I931" s="71"/>
      <c r="J931" s="71"/>
    </row>
    <row r="932" spans="1:16">
      <c r="A932" s="24"/>
      <c r="B932" s="28" t="s">
        <v>275</v>
      </c>
      <c r="C932" s="24"/>
      <c r="D932" s="26"/>
      <c r="E932" s="26"/>
      <c r="F932" s="26"/>
      <c r="G932" s="61">
        <f>SUM(G925:G931)</f>
        <v>7643.744999999999</v>
      </c>
      <c r="H932" s="24"/>
      <c r="I932" s="71"/>
      <c r="J932" s="71"/>
      <c r="K932" s="71"/>
    </row>
    <row r="933" spans="1:16" ht="14.25">
      <c r="A933" s="24">
        <v>80</v>
      </c>
      <c r="B933" s="25" t="s">
        <v>374</v>
      </c>
      <c r="C933" s="24"/>
      <c r="D933" s="26"/>
      <c r="E933" s="26"/>
      <c r="F933" s="26"/>
      <c r="G933" s="26"/>
      <c r="H933" s="24"/>
      <c r="I933" s="71"/>
      <c r="J933" s="71"/>
      <c r="K933" s="9"/>
      <c r="L933" s="9"/>
      <c r="M933" s="9"/>
      <c r="N933" s="9"/>
      <c r="O933" s="9"/>
      <c r="P933" s="9"/>
    </row>
    <row r="934" spans="1:16">
      <c r="A934" s="24"/>
      <c r="B934" s="27" t="s">
        <v>274</v>
      </c>
      <c r="C934" s="24"/>
      <c r="D934" s="26"/>
      <c r="E934" s="26"/>
      <c r="F934" s="26"/>
      <c r="G934" s="26"/>
      <c r="H934" s="24"/>
      <c r="I934" s="71"/>
      <c r="J934" s="71"/>
      <c r="K934" s="33"/>
      <c r="L934" s="33"/>
      <c r="M934" s="9"/>
      <c r="N934" s="33"/>
      <c r="O934" s="33"/>
      <c r="P934" s="47"/>
    </row>
    <row r="935" spans="1:16">
      <c r="A935" s="24"/>
      <c r="B935" s="27" t="s">
        <v>408</v>
      </c>
      <c r="C935" s="24" t="s">
        <v>806</v>
      </c>
      <c r="D935" s="26" t="s">
        <v>406</v>
      </c>
      <c r="E935" s="26">
        <v>1</v>
      </c>
      <c r="F935" s="26">
        <v>32.1</v>
      </c>
      <c r="G935" s="59">
        <v>14007.52</v>
      </c>
      <c r="H935" s="66" t="s">
        <v>841</v>
      </c>
      <c r="I935" s="71"/>
      <c r="J935" s="71"/>
      <c r="K935" s="33"/>
      <c r="L935" s="33"/>
      <c r="M935" s="33"/>
      <c r="N935" s="33"/>
      <c r="O935" s="33"/>
      <c r="P935" s="47"/>
    </row>
    <row r="936" spans="1:16">
      <c r="A936" s="24"/>
      <c r="B936" s="28" t="s">
        <v>275</v>
      </c>
      <c r="C936" s="24"/>
      <c r="D936" s="26"/>
      <c r="E936" s="26"/>
      <c r="F936" s="26"/>
      <c r="G936" s="61">
        <f>SUM(G935:G935)</f>
        <v>14007.52</v>
      </c>
      <c r="H936" s="24"/>
      <c r="I936" s="71"/>
      <c r="J936" s="71"/>
    </row>
    <row r="937" spans="1:16">
      <c r="A937" s="24"/>
      <c r="B937" s="27" t="s">
        <v>276</v>
      </c>
      <c r="C937" s="29"/>
      <c r="D937" s="26" t="s">
        <v>278</v>
      </c>
      <c r="E937" s="26">
        <v>3252.8</v>
      </c>
      <c r="F937" s="26"/>
      <c r="G937" s="59"/>
      <c r="H937" s="24"/>
      <c r="I937" s="71"/>
      <c r="J937" s="71"/>
    </row>
    <row r="938" spans="1:16">
      <c r="A938" s="24"/>
      <c r="B938" s="29"/>
      <c r="C938" s="29" t="s">
        <v>197</v>
      </c>
      <c r="D938" s="26"/>
      <c r="E938" s="26"/>
      <c r="F938" s="26"/>
      <c r="G938" s="59">
        <f>E937*1.65</f>
        <v>5367.12</v>
      </c>
      <c r="H938" s="24"/>
      <c r="I938" s="71"/>
      <c r="J938" s="71"/>
    </row>
    <row r="939" spans="1:16">
      <c r="A939" s="24"/>
      <c r="B939" s="29"/>
      <c r="C939" s="29" t="s">
        <v>280</v>
      </c>
      <c r="D939" s="26" t="s">
        <v>281</v>
      </c>
      <c r="E939" s="69"/>
      <c r="F939" s="69"/>
      <c r="G939" s="94"/>
      <c r="H939" s="75"/>
      <c r="I939" s="71"/>
      <c r="J939" s="71"/>
      <c r="N939" s="33"/>
      <c r="O939" s="33"/>
      <c r="P939" s="47"/>
    </row>
    <row r="940" spans="1:16">
      <c r="A940" s="24"/>
      <c r="B940" s="29"/>
      <c r="C940" s="29" t="s">
        <v>198</v>
      </c>
      <c r="D940" s="26" t="s">
        <v>281</v>
      </c>
      <c r="E940" s="26"/>
      <c r="F940" s="26"/>
      <c r="G940" s="43"/>
      <c r="H940" s="66"/>
      <c r="I940" s="71"/>
      <c r="J940" s="71"/>
      <c r="N940" s="33"/>
      <c r="O940" s="33"/>
      <c r="P940" s="33"/>
    </row>
    <row r="941" spans="1:16">
      <c r="A941" s="24"/>
      <c r="B941" s="26" t="s">
        <v>782</v>
      </c>
      <c r="C941" s="39" t="s">
        <v>839</v>
      </c>
      <c r="D941" s="26" t="s">
        <v>422</v>
      </c>
      <c r="E941" s="26">
        <v>1</v>
      </c>
      <c r="F941" s="26">
        <v>5.4</v>
      </c>
      <c r="G941" s="26">
        <v>2778.42</v>
      </c>
      <c r="H941" s="66">
        <v>43581</v>
      </c>
      <c r="I941" s="71"/>
      <c r="J941" s="71"/>
      <c r="N941" s="33"/>
      <c r="O941" s="33"/>
      <c r="P941" s="33"/>
    </row>
    <row r="942" spans="1:16">
      <c r="A942" s="24"/>
      <c r="B942" s="29"/>
      <c r="C942" s="129" t="s">
        <v>724</v>
      </c>
      <c r="D942" s="26"/>
      <c r="E942" s="26"/>
      <c r="F942" s="26">
        <v>0.5</v>
      </c>
      <c r="G942" s="43">
        <v>474.75</v>
      </c>
      <c r="H942" s="124">
        <v>43556</v>
      </c>
      <c r="I942" s="71"/>
      <c r="J942" s="71"/>
      <c r="N942" s="33"/>
      <c r="O942" s="33"/>
      <c r="P942" s="33"/>
    </row>
    <row r="943" spans="1:16">
      <c r="A943" s="24"/>
      <c r="B943" s="28" t="s">
        <v>275</v>
      </c>
      <c r="C943" s="24"/>
      <c r="D943" s="26"/>
      <c r="E943" s="26"/>
      <c r="F943" s="26"/>
      <c r="G943" s="58">
        <f>SUM(G937:G942)</f>
        <v>8620.2900000000009</v>
      </c>
      <c r="H943" s="24"/>
      <c r="I943" s="71"/>
      <c r="J943" s="71"/>
    </row>
    <row r="944" spans="1:16" ht="14.25">
      <c r="A944" s="24">
        <v>81</v>
      </c>
      <c r="B944" s="25" t="s">
        <v>375</v>
      </c>
      <c r="C944" s="30" t="s">
        <v>284</v>
      </c>
      <c r="D944" s="26"/>
      <c r="E944" s="26"/>
      <c r="F944" s="26"/>
      <c r="G944" s="59"/>
      <c r="H944" s="24"/>
      <c r="I944" s="71"/>
      <c r="J944" s="71"/>
    </row>
    <row r="945" spans="1:21">
      <c r="A945" s="24"/>
      <c r="B945" s="27" t="s">
        <v>274</v>
      </c>
      <c r="C945" s="24"/>
      <c r="D945" s="26"/>
      <c r="E945" s="26"/>
      <c r="F945" s="26"/>
      <c r="G945" s="59"/>
      <c r="H945" s="24"/>
      <c r="I945" s="71"/>
      <c r="J945" s="71"/>
    </row>
    <row r="946" spans="1:21">
      <c r="A946" s="24"/>
      <c r="B946" s="27"/>
      <c r="C946" s="24"/>
      <c r="D946" s="26"/>
      <c r="E946" s="26"/>
      <c r="F946" s="26"/>
      <c r="G946" s="43"/>
      <c r="H946" s="66"/>
      <c r="I946" s="71"/>
      <c r="J946" s="71"/>
    </row>
    <row r="947" spans="1:21">
      <c r="A947" s="24"/>
      <c r="B947" s="28" t="s">
        <v>275</v>
      </c>
      <c r="C947" s="24"/>
      <c r="D947" s="26"/>
      <c r="E947" s="26"/>
      <c r="F947" s="26"/>
      <c r="G947" s="58">
        <f>SUM(G946:G946)</f>
        <v>0</v>
      </c>
      <c r="H947" s="24"/>
      <c r="I947" s="71"/>
      <c r="J947" s="71"/>
    </row>
    <row r="948" spans="1:21">
      <c r="A948" s="24"/>
      <c r="B948" s="27" t="s">
        <v>276</v>
      </c>
      <c r="C948" s="29"/>
      <c r="D948" s="26" t="s">
        <v>278</v>
      </c>
      <c r="E948" s="26">
        <v>338.3</v>
      </c>
      <c r="F948" s="26"/>
      <c r="G948" s="59"/>
      <c r="H948" s="24"/>
      <c r="I948" s="71"/>
      <c r="J948" s="71"/>
      <c r="K948" s="9"/>
      <c r="L948" s="9"/>
      <c r="M948" s="9"/>
      <c r="N948" s="9"/>
    </row>
    <row r="949" spans="1:21">
      <c r="A949" s="24"/>
      <c r="B949" s="27"/>
      <c r="C949" s="29" t="s">
        <v>280</v>
      </c>
      <c r="D949" s="26" t="s">
        <v>281</v>
      </c>
      <c r="E949" s="69"/>
      <c r="F949" s="69"/>
      <c r="G949" s="94"/>
      <c r="H949" s="75"/>
      <c r="I949" s="71"/>
      <c r="J949" s="71"/>
      <c r="K949" s="9"/>
      <c r="L949" s="9"/>
      <c r="M949" s="9"/>
      <c r="N949" s="9"/>
    </row>
    <row r="950" spans="1:21">
      <c r="A950" s="24"/>
      <c r="B950" s="27"/>
      <c r="C950" s="29" t="s">
        <v>198</v>
      </c>
      <c r="D950" s="26" t="s">
        <v>281</v>
      </c>
      <c r="E950" s="26"/>
      <c r="F950" s="26"/>
      <c r="G950" s="43"/>
      <c r="H950" s="32"/>
      <c r="I950" s="71"/>
      <c r="J950" s="71"/>
      <c r="K950" s="9"/>
      <c r="L950" s="9"/>
      <c r="M950" s="9"/>
      <c r="N950" s="9"/>
    </row>
    <row r="951" spans="1:21">
      <c r="A951" s="24"/>
      <c r="B951" s="27"/>
      <c r="C951" s="129" t="s">
        <v>724</v>
      </c>
      <c r="D951" s="26"/>
      <c r="E951" s="26"/>
      <c r="F951" s="26">
        <v>0.5</v>
      </c>
      <c r="G951" s="43">
        <v>474.75</v>
      </c>
      <c r="H951" s="124">
        <v>43556</v>
      </c>
      <c r="I951" s="71"/>
      <c r="J951" s="71"/>
      <c r="K951" s="9"/>
      <c r="L951" s="9"/>
      <c r="M951" s="9"/>
      <c r="N951" s="9"/>
    </row>
    <row r="952" spans="1:21">
      <c r="A952" s="24"/>
      <c r="B952" s="28" t="s">
        <v>275</v>
      </c>
      <c r="C952" s="24"/>
      <c r="D952" s="26"/>
      <c r="E952" s="26"/>
      <c r="F952" s="26"/>
      <c r="G952" s="58">
        <f>SUM(G948:G951)</f>
        <v>474.75</v>
      </c>
      <c r="H952" s="24"/>
      <c r="I952" s="71"/>
      <c r="J952" s="71"/>
      <c r="K952" s="33"/>
      <c r="L952" s="33"/>
      <c r="M952" s="34"/>
      <c r="N952" s="76"/>
    </row>
    <row r="953" spans="1:21" ht="14.25">
      <c r="A953" s="24">
        <v>82</v>
      </c>
      <c r="B953" s="25" t="s">
        <v>376</v>
      </c>
      <c r="C953" s="30" t="s">
        <v>284</v>
      </c>
      <c r="D953" s="26"/>
      <c r="E953" s="26"/>
      <c r="F953" s="26"/>
      <c r="G953" s="59"/>
      <c r="H953" s="24"/>
      <c r="I953" s="71"/>
      <c r="J953" s="71"/>
    </row>
    <row r="954" spans="1:21">
      <c r="A954" s="24"/>
      <c r="B954" s="27" t="s">
        <v>274</v>
      </c>
      <c r="C954" s="24"/>
      <c r="D954" s="26"/>
      <c r="E954" s="26"/>
      <c r="F954" s="26"/>
      <c r="G954" s="59"/>
      <c r="H954" s="24"/>
      <c r="I954" s="71"/>
      <c r="J954" s="71"/>
      <c r="K954" s="9"/>
      <c r="L954" s="9"/>
      <c r="M954" s="9"/>
    </row>
    <row r="955" spans="1:21">
      <c r="A955" s="24"/>
      <c r="B955" s="27"/>
      <c r="C955" s="24"/>
      <c r="D955" s="26"/>
      <c r="E955" s="26"/>
      <c r="F955" s="26"/>
      <c r="G955" s="43"/>
      <c r="H955" s="66"/>
      <c r="I955" s="71"/>
      <c r="J955" s="71"/>
      <c r="K955" s="9"/>
      <c r="L955" s="9"/>
      <c r="M955" s="9"/>
      <c r="N955" s="9"/>
      <c r="O955" s="9"/>
      <c r="P955" s="9"/>
      <c r="Q955" s="9"/>
      <c r="R955" s="9"/>
      <c r="S955" s="9"/>
      <c r="T955" s="9"/>
      <c r="U955" s="9"/>
    </row>
    <row r="956" spans="1:21">
      <c r="A956" s="24"/>
      <c r="B956" s="28" t="s">
        <v>275</v>
      </c>
      <c r="C956" s="24"/>
      <c r="D956" s="26"/>
      <c r="E956" s="26"/>
      <c r="F956" s="26"/>
      <c r="G956" s="58">
        <f>SUM(G955:G955)</f>
        <v>0</v>
      </c>
      <c r="H956" s="24"/>
      <c r="I956" s="71"/>
      <c r="J956" s="71"/>
      <c r="N956" s="9"/>
      <c r="O956" s="9"/>
      <c r="P956" s="9"/>
      <c r="Q956" s="9"/>
      <c r="R956" s="9"/>
      <c r="S956" s="9"/>
      <c r="T956" s="9"/>
      <c r="U956" s="9"/>
    </row>
    <row r="957" spans="1:21">
      <c r="A957" s="24"/>
      <c r="B957" s="27" t="s">
        <v>276</v>
      </c>
      <c r="C957" s="29"/>
      <c r="D957" s="26" t="s">
        <v>278</v>
      </c>
      <c r="E957" s="26">
        <v>579.79999999999995</v>
      </c>
      <c r="F957" s="26"/>
      <c r="G957" s="59"/>
      <c r="H957" s="24"/>
      <c r="I957" s="71"/>
      <c r="J957" s="71"/>
      <c r="N957" s="82"/>
      <c r="O957" s="37"/>
      <c r="P957" s="33"/>
      <c r="Q957" s="33"/>
      <c r="R957" s="33"/>
      <c r="S957" s="34"/>
      <c r="T957" s="38"/>
      <c r="U957" s="9"/>
    </row>
    <row r="958" spans="1:21">
      <c r="A958" s="24"/>
      <c r="B958" s="27"/>
      <c r="C958" s="29" t="s">
        <v>370</v>
      </c>
      <c r="D958" s="26"/>
      <c r="E958" s="26"/>
      <c r="F958" s="26"/>
      <c r="G958" s="43"/>
      <c r="H958" s="66"/>
      <c r="I958" s="71"/>
      <c r="J958" s="71"/>
      <c r="N958" s="9"/>
      <c r="O958" s="9"/>
      <c r="P958" s="9"/>
      <c r="Q958" s="9"/>
      <c r="R958" s="9"/>
      <c r="S958" s="9"/>
      <c r="T958" s="9"/>
      <c r="U958" s="9"/>
    </row>
    <row r="959" spans="1:21">
      <c r="A959" s="24"/>
      <c r="B959" s="27"/>
      <c r="C959" s="29" t="s">
        <v>347</v>
      </c>
      <c r="D959" s="26"/>
      <c r="E959" s="26"/>
      <c r="F959" s="26"/>
      <c r="G959" s="43"/>
      <c r="H959" s="66"/>
      <c r="I959" s="71"/>
      <c r="J959" s="71"/>
      <c r="N959" s="9"/>
      <c r="O959" s="9"/>
      <c r="P959" s="9"/>
      <c r="Q959" s="9"/>
      <c r="R959" s="9"/>
      <c r="S959" s="9"/>
      <c r="T959" s="9"/>
      <c r="U959" s="9"/>
    </row>
    <row r="960" spans="1:21">
      <c r="A960" s="24"/>
      <c r="B960" s="27"/>
      <c r="C960" s="29" t="s">
        <v>360</v>
      </c>
      <c r="D960" s="26"/>
      <c r="E960" s="26"/>
      <c r="F960" s="26"/>
      <c r="G960" s="43"/>
      <c r="H960" s="66"/>
      <c r="I960" s="71"/>
      <c r="J960" s="71"/>
    </row>
    <row r="961" spans="1:18">
      <c r="A961" s="24"/>
      <c r="B961" s="27"/>
      <c r="C961" s="129" t="s">
        <v>724</v>
      </c>
      <c r="D961" s="26"/>
      <c r="E961" s="26"/>
      <c r="F961" s="26">
        <v>0.5</v>
      </c>
      <c r="G961" s="43">
        <v>474.75</v>
      </c>
      <c r="H961" s="124">
        <v>43556</v>
      </c>
      <c r="I961" s="71"/>
      <c r="J961" s="71"/>
    </row>
    <row r="962" spans="1:18">
      <c r="A962" s="24"/>
      <c r="B962" s="28" t="s">
        <v>275</v>
      </c>
      <c r="C962" s="24"/>
      <c r="D962" s="26"/>
      <c r="E962" s="26"/>
      <c r="F962" s="26"/>
      <c r="G962" s="61">
        <f>SUM(G957:G961)</f>
        <v>474.75</v>
      </c>
      <c r="H962" s="24"/>
      <c r="I962" s="71"/>
      <c r="J962" s="71"/>
      <c r="K962" s="33"/>
      <c r="L962" s="33"/>
      <c r="M962" s="34"/>
      <c r="N962" s="9"/>
      <c r="O962" s="9"/>
    </row>
    <row r="963" spans="1:18" ht="14.25">
      <c r="A963" s="24">
        <v>83</v>
      </c>
      <c r="B963" s="25" t="s">
        <v>378</v>
      </c>
      <c r="C963" s="30" t="s">
        <v>377</v>
      </c>
      <c r="D963" s="26"/>
      <c r="E963" s="26"/>
      <c r="F963" s="26"/>
      <c r="G963" s="59"/>
      <c r="H963" s="24"/>
      <c r="I963" s="71"/>
      <c r="J963" s="71"/>
      <c r="K963" s="9"/>
      <c r="L963" s="9"/>
      <c r="M963" s="9"/>
    </row>
    <row r="964" spans="1:18">
      <c r="A964" s="24"/>
      <c r="B964" s="27" t="s">
        <v>274</v>
      </c>
      <c r="C964" s="30"/>
      <c r="D964" s="26"/>
      <c r="E964" s="26"/>
      <c r="F964" s="26"/>
      <c r="G964" s="59"/>
      <c r="H964" s="24"/>
      <c r="I964" s="71"/>
      <c r="J964" s="71"/>
      <c r="K964" s="9"/>
      <c r="L964" s="9"/>
      <c r="M964" s="65"/>
    </row>
    <row r="965" spans="1:18">
      <c r="A965" s="24"/>
      <c r="B965" s="27"/>
      <c r="C965" s="24" t="s">
        <v>451</v>
      </c>
      <c r="D965" s="26" t="s">
        <v>278</v>
      </c>
      <c r="E965" s="26">
        <v>4</v>
      </c>
      <c r="F965" s="26">
        <v>5.9</v>
      </c>
      <c r="G965" s="59">
        <v>2304.08</v>
      </c>
      <c r="H965" s="32">
        <v>43563</v>
      </c>
      <c r="I965" s="71"/>
      <c r="J965" s="71"/>
      <c r="K965" s="9"/>
      <c r="L965" s="9"/>
      <c r="M965" s="65"/>
    </row>
    <row r="966" spans="1:18">
      <c r="A966" s="24"/>
      <c r="B966" s="27"/>
      <c r="C966" s="24" t="s">
        <v>405</v>
      </c>
      <c r="D966" s="26" t="s">
        <v>281</v>
      </c>
      <c r="E966" s="26">
        <v>2</v>
      </c>
      <c r="F966" s="26"/>
      <c r="G966" s="26">
        <v>2971.4</v>
      </c>
      <c r="H966" s="66">
        <v>43563</v>
      </c>
      <c r="I966" s="71"/>
      <c r="J966" s="71"/>
      <c r="K966" s="9"/>
      <c r="L966" s="9"/>
      <c r="M966" s="9"/>
    </row>
    <row r="967" spans="1:18">
      <c r="A967" s="24"/>
      <c r="B967" s="28" t="s">
        <v>275</v>
      </c>
      <c r="C967" s="24"/>
      <c r="D967" s="26"/>
      <c r="E967" s="26"/>
      <c r="F967" s="26"/>
      <c r="G967" s="58">
        <f>SUM(G965:G966)</f>
        <v>5275.48</v>
      </c>
      <c r="H967" s="24"/>
      <c r="I967" s="71"/>
      <c r="J967" s="71"/>
    </row>
    <row r="968" spans="1:18">
      <c r="A968" s="24"/>
      <c r="B968" s="27" t="s">
        <v>276</v>
      </c>
      <c r="C968" s="29"/>
      <c r="D968" s="26" t="s">
        <v>278</v>
      </c>
      <c r="E968" s="26">
        <v>399.3</v>
      </c>
      <c r="F968" s="26"/>
      <c r="G968" s="58"/>
      <c r="H968" s="24"/>
      <c r="I968" s="71"/>
      <c r="J968" s="71"/>
      <c r="M968" s="9"/>
      <c r="N968" s="9"/>
      <c r="O968" s="9"/>
      <c r="P968" s="9"/>
      <c r="Q968" s="9"/>
      <c r="R968" s="9"/>
    </row>
    <row r="969" spans="1:18">
      <c r="A969" s="24"/>
      <c r="B969" s="27"/>
      <c r="C969" s="29" t="s">
        <v>280</v>
      </c>
      <c r="D969" s="26" t="s">
        <v>281</v>
      </c>
      <c r="E969" s="69"/>
      <c r="F969" s="69"/>
      <c r="G969" s="94"/>
      <c r="H969" s="75"/>
      <c r="I969" s="112" t="s">
        <v>392</v>
      </c>
      <c r="J969" s="120" t="s">
        <v>403</v>
      </c>
      <c r="M969" s="37"/>
      <c r="N969" s="33"/>
      <c r="O969" s="33"/>
      <c r="P969" s="33"/>
      <c r="Q969" s="34"/>
      <c r="R969" s="38"/>
    </row>
    <row r="970" spans="1:18">
      <c r="A970" s="24"/>
      <c r="B970" s="27"/>
      <c r="C970" s="129" t="s">
        <v>724</v>
      </c>
      <c r="D970" s="26"/>
      <c r="E970" s="26"/>
      <c r="F970" s="26">
        <v>0.5</v>
      </c>
      <c r="G970" s="43">
        <v>474.75</v>
      </c>
      <c r="H970" s="124">
        <v>43556</v>
      </c>
      <c r="I970" s="71"/>
      <c r="J970" s="71"/>
      <c r="M970" s="37"/>
      <c r="N970" s="33"/>
      <c r="O970" s="33"/>
      <c r="P970" s="33"/>
      <c r="Q970" s="34"/>
      <c r="R970" s="38"/>
    </row>
    <row r="971" spans="1:18">
      <c r="A971" s="24"/>
      <c r="B971" s="28" t="s">
        <v>275</v>
      </c>
      <c r="C971" s="24"/>
      <c r="D971" s="26"/>
      <c r="E971" s="26"/>
      <c r="F971" s="26"/>
      <c r="G971" s="58">
        <f>SUM(G969:G970)</f>
        <v>474.75</v>
      </c>
      <c r="H971" s="24"/>
      <c r="I971" s="71"/>
      <c r="J971" s="71"/>
      <c r="M971" s="9"/>
      <c r="N971" s="9"/>
      <c r="O971" s="9"/>
      <c r="P971" s="9"/>
      <c r="Q971" s="9"/>
      <c r="R971" s="9"/>
    </row>
    <row r="972" spans="1:18" ht="14.25">
      <c r="A972" s="24">
        <v>84</v>
      </c>
      <c r="B972" s="25" t="s">
        <v>379</v>
      </c>
      <c r="C972" s="30" t="s">
        <v>284</v>
      </c>
      <c r="D972" s="26"/>
      <c r="E972" s="26"/>
      <c r="F972" s="26"/>
      <c r="G972" s="59"/>
      <c r="H972" s="24"/>
      <c r="I972" s="71"/>
      <c r="J972" s="74"/>
      <c r="K972" s="33"/>
      <c r="L972" s="34"/>
    </row>
    <row r="973" spans="1:18">
      <c r="A973" s="24"/>
      <c r="B973" s="27" t="s">
        <v>274</v>
      </c>
      <c r="C973" s="30"/>
      <c r="D973" s="26"/>
      <c r="E973" s="26"/>
      <c r="F973" s="26"/>
      <c r="G973" s="59"/>
      <c r="H973" s="24"/>
      <c r="I973" s="71"/>
      <c r="J973" s="74"/>
      <c r="K973" s="33"/>
      <c r="L973" s="34"/>
    </row>
    <row r="974" spans="1:18">
      <c r="A974" s="24"/>
      <c r="B974" s="27"/>
      <c r="C974" s="137" t="s">
        <v>771</v>
      </c>
      <c r="D974" s="26" t="s">
        <v>278</v>
      </c>
      <c r="E974" s="26">
        <v>10</v>
      </c>
      <c r="F974" s="26">
        <v>13.2</v>
      </c>
      <c r="G974" s="59">
        <v>8770.61</v>
      </c>
      <c r="H974" s="32">
        <v>43563</v>
      </c>
      <c r="I974" s="71"/>
      <c r="J974" s="74"/>
      <c r="K974" s="33"/>
      <c r="L974" s="34"/>
    </row>
    <row r="975" spans="1:18">
      <c r="A975" s="24"/>
      <c r="B975" s="27"/>
      <c r="C975" s="39" t="s">
        <v>405</v>
      </c>
      <c r="D975" s="26" t="s">
        <v>281</v>
      </c>
      <c r="E975" s="26">
        <v>5</v>
      </c>
      <c r="F975" s="26"/>
      <c r="G975" s="59">
        <v>7428.5</v>
      </c>
      <c r="H975" s="32">
        <v>43563</v>
      </c>
      <c r="I975" s="118"/>
      <c r="J975" s="74"/>
      <c r="K975" s="33"/>
      <c r="L975" s="34"/>
      <c r="M975" s="34"/>
    </row>
    <row r="976" spans="1:18">
      <c r="A976" s="24"/>
      <c r="B976" s="28" t="s">
        <v>275</v>
      </c>
      <c r="C976" s="24"/>
      <c r="D976" s="26"/>
      <c r="E976" s="26"/>
      <c r="F976" s="26"/>
      <c r="G976" s="58">
        <f>SUM(G974:G975)</f>
        <v>16199.11</v>
      </c>
      <c r="H976" s="24"/>
      <c r="I976" s="71"/>
      <c r="J976" s="74"/>
      <c r="K976" s="33"/>
      <c r="L976" s="34"/>
      <c r="M976" s="34"/>
    </row>
    <row r="977" spans="1:19">
      <c r="A977" s="24"/>
      <c r="B977" s="27" t="s">
        <v>276</v>
      </c>
      <c r="C977" s="29"/>
      <c r="D977" s="26" t="s">
        <v>278</v>
      </c>
      <c r="E977" s="26">
        <v>407.4</v>
      </c>
      <c r="F977" s="26"/>
      <c r="G977" s="59"/>
      <c r="H977" s="24"/>
      <c r="I977" s="71"/>
      <c r="J977" s="74"/>
      <c r="K977" s="33"/>
      <c r="L977" s="34"/>
    </row>
    <row r="978" spans="1:19">
      <c r="A978" s="24"/>
      <c r="B978" s="27"/>
      <c r="C978" s="29" t="s">
        <v>280</v>
      </c>
      <c r="D978" s="26" t="s">
        <v>281</v>
      </c>
      <c r="E978" s="26"/>
      <c r="F978" s="26"/>
      <c r="G978" s="43"/>
      <c r="H978" s="66"/>
      <c r="I978" s="71"/>
      <c r="J978" s="77"/>
      <c r="K978" s="9"/>
      <c r="L978" s="65"/>
      <c r="M978" s="65"/>
    </row>
    <row r="979" spans="1:19">
      <c r="A979" s="24"/>
      <c r="B979" s="27"/>
      <c r="C979" s="129" t="s">
        <v>594</v>
      </c>
      <c r="D979" s="26" t="s">
        <v>422</v>
      </c>
      <c r="E979" s="69">
        <v>0.4</v>
      </c>
      <c r="F979" s="26"/>
      <c r="G979" s="92">
        <v>835.81</v>
      </c>
      <c r="H979" s="66">
        <v>43570</v>
      </c>
      <c r="I979" s="71"/>
      <c r="J979" s="77"/>
      <c r="K979" s="9"/>
      <c r="L979" s="65"/>
      <c r="M979" s="65"/>
    </row>
    <row r="980" spans="1:19">
      <c r="A980" s="24"/>
      <c r="B980" s="27"/>
      <c r="C980" s="129" t="s">
        <v>724</v>
      </c>
      <c r="D980" s="26"/>
      <c r="E980" s="26"/>
      <c r="F980" s="26">
        <v>0.5</v>
      </c>
      <c r="G980" s="43">
        <v>474.75</v>
      </c>
      <c r="H980" s="124">
        <v>43556</v>
      </c>
      <c r="I980" s="71"/>
      <c r="J980" s="77"/>
      <c r="K980" s="9"/>
      <c r="L980" s="65"/>
      <c r="M980" s="65"/>
    </row>
    <row r="981" spans="1:19">
      <c r="A981" s="24"/>
      <c r="B981" s="28" t="s">
        <v>275</v>
      </c>
      <c r="C981" s="24"/>
      <c r="D981" s="26"/>
      <c r="E981" s="26"/>
      <c r="F981" s="26"/>
      <c r="G981" s="58">
        <f>SUM(G977:G980)</f>
        <v>1310.56</v>
      </c>
      <c r="H981" s="24"/>
      <c r="I981" s="71"/>
      <c r="J981" s="71"/>
    </row>
    <row r="982" spans="1:19" ht="14.25">
      <c r="A982" s="24">
        <v>85</v>
      </c>
      <c r="B982" s="25" t="s">
        <v>380</v>
      </c>
      <c r="C982" s="24"/>
      <c r="D982" s="26"/>
      <c r="E982" s="26"/>
      <c r="F982" s="26"/>
      <c r="G982" s="59"/>
      <c r="H982" s="24"/>
      <c r="I982" s="71"/>
      <c r="J982" s="71"/>
      <c r="K982" s="9"/>
      <c r="L982" s="9"/>
      <c r="M982" s="9"/>
      <c r="N982" s="9"/>
      <c r="O982" s="9"/>
      <c r="P982" s="9"/>
    </row>
    <row r="983" spans="1:19">
      <c r="A983" s="24"/>
      <c r="B983" s="27" t="s">
        <v>274</v>
      </c>
      <c r="C983" s="24"/>
      <c r="D983" s="26"/>
      <c r="E983" s="26"/>
      <c r="F983" s="26"/>
      <c r="G983" s="59"/>
      <c r="H983" s="24"/>
      <c r="I983" s="71"/>
      <c r="J983" s="71"/>
      <c r="K983" s="9"/>
      <c r="L983" s="9"/>
      <c r="M983" s="9"/>
      <c r="N983" s="9"/>
      <c r="O983" s="9"/>
      <c r="P983" s="9"/>
    </row>
    <row r="984" spans="1:19">
      <c r="A984" s="24"/>
      <c r="B984" s="27"/>
      <c r="C984" s="24"/>
      <c r="D984" s="26"/>
      <c r="E984" s="26"/>
      <c r="F984" s="26"/>
      <c r="G984" s="43"/>
      <c r="H984" s="66"/>
      <c r="I984" s="71"/>
      <c r="J984" s="71"/>
      <c r="K984" s="9"/>
      <c r="L984" s="9"/>
      <c r="M984" s="9"/>
      <c r="N984" s="9"/>
      <c r="O984" s="9"/>
      <c r="P984" s="9"/>
    </row>
    <row r="985" spans="1:19">
      <c r="A985" s="24"/>
      <c r="B985" s="28" t="s">
        <v>275</v>
      </c>
      <c r="C985" s="24"/>
      <c r="D985" s="26"/>
      <c r="E985" s="26"/>
      <c r="F985" s="26"/>
      <c r="G985" s="58">
        <f>SUM(G984:G984)</f>
        <v>0</v>
      </c>
      <c r="H985" s="24"/>
      <c r="I985" s="71"/>
      <c r="J985" s="77"/>
      <c r="K985" s="71"/>
      <c r="L985" s="9"/>
      <c r="M985" s="33"/>
      <c r="N985" s="71"/>
      <c r="O985" s="71"/>
      <c r="P985" s="71"/>
      <c r="Q985" s="33"/>
      <c r="R985" s="34"/>
      <c r="S985" s="38"/>
    </row>
    <row r="986" spans="1:19">
      <c r="A986" s="24"/>
      <c r="B986" s="27" t="s">
        <v>276</v>
      </c>
      <c r="C986" s="29"/>
      <c r="D986" s="26" t="s">
        <v>278</v>
      </c>
      <c r="E986" s="26">
        <v>3528.7</v>
      </c>
      <c r="F986" s="26"/>
      <c r="G986" s="59"/>
      <c r="H986" s="24"/>
      <c r="I986" s="71"/>
      <c r="J986" s="71"/>
      <c r="K986" s="33"/>
      <c r="L986" s="33"/>
      <c r="M986" s="47"/>
      <c r="N986" s="111"/>
      <c r="O986" s="111"/>
      <c r="P986" s="34"/>
      <c r="Q986" s="9"/>
    </row>
    <row r="987" spans="1:19">
      <c r="A987" s="24"/>
      <c r="B987" s="27"/>
      <c r="C987" s="29" t="s">
        <v>197</v>
      </c>
      <c r="D987" s="26"/>
      <c r="E987" s="26"/>
      <c r="F987" s="26"/>
      <c r="G987" s="59">
        <f>E986*1.65</f>
        <v>5822.3549999999996</v>
      </c>
      <c r="H987" s="24"/>
      <c r="I987" s="112" t="s">
        <v>394</v>
      </c>
      <c r="J987" s="71"/>
      <c r="K987" s="33"/>
      <c r="L987" s="33"/>
      <c r="M987" s="33"/>
      <c r="N987" s="33"/>
      <c r="O987" s="33"/>
      <c r="P987" s="33"/>
      <c r="Q987" s="38"/>
    </row>
    <row r="988" spans="1:19">
      <c r="A988" s="24"/>
      <c r="B988" s="27"/>
      <c r="C988" s="29" t="s">
        <v>280</v>
      </c>
      <c r="D988" s="26" t="s">
        <v>281</v>
      </c>
      <c r="E988" s="69"/>
      <c r="F988" s="69"/>
      <c r="G988" s="94"/>
      <c r="H988" s="75"/>
      <c r="I988" s="71"/>
      <c r="J988" s="71"/>
      <c r="K988" s="9"/>
      <c r="L988" s="9"/>
      <c r="M988" s="9"/>
      <c r="N988" s="9"/>
      <c r="O988" s="37"/>
      <c r="P988" s="33"/>
      <c r="Q988" s="9"/>
    </row>
    <row r="989" spans="1:19">
      <c r="A989" s="24"/>
      <c r="B989" s="27"/>
      <c r="C989" s="29" t="s">
        <v>198</v>
      </c>
      <c r="D989" s="26" t="s">
        <v>281</v>
      </c>
      <c r="E989" s="26"/>
      <c r="F989" s="26"/>
      <c r="G989" s="43"/>
      <c r="H989" s="66"/>
      <c r="I989" s="71"/>
      <c r="J989" s="71"/>
      <c r="K989" s="9"/>
      <c r="L989" s="9"/>
      <c r="M989" s="33"/>
      <c r="N989" s="9"/>
      <c r="O989" s="37"/>
      <c r="P989" s="33"/>
      <c r="Q989" s="9"/>
    </row>
    <row r="990" spans="1:19">
      <c r="A990" s="24"/>
      <c r="B990" s="26"/>
      <c r="C990" s="129" t="s">
        <v>724</v>
      </c>
      <c r="D990" s="26"/>
      <c r="E990" s="26"/>
      <c r="F990" s="26">
        <v>0.5</v>
      </c>
      <c r="G990" s="43">
        <v>474.75</v>
      </c>
      <c r="H990" s="124">
        <v>43556</v>
      </c>
      <c r="I990" s="71"/>
      <c r="J990" s="71"/>
      <c r="K990" s="9"/>
      <c r="L990" s="9"/>
      <c r="M990" s="33"/>
      <c r="N990" s="9"/>
      <c r="O990" s="37"/>
      <c r="P990" s="33"/>
      <c r="Q990" s="9"/>
    </row>
    <row r="991" spans="1:19">
      <c r="A991" s="24"/>
      <c r="B991" s="28" t="s">
        <v>275</v>
      </c>
      <c r="C991" s="24"/>
      <c r="D991" s="26"/>
      <c r="E991" s="26"/>
      <c r="F991" s="26"/>
      <c r="G991" s="58">
        <f>SUM(G986:G990)</f>
        <v>6297.1049999999996</v>
      </c>
      <c r="H991" s="24"/>
      <c r="I991" s="71"/>
      <c r="J991" s="71"/>
      <c r="K991" s="9"/>
      <c r="L991" s="9"/>
      <c r="M991" s="33"/>
      <c r="N991" s="33"/>
      <c r="O991" s="33"/>
      <c r="P991" s="34"/>
      <c r="Q991" s="38"/>
    </row>
    <row r="992" spans="1:19" ht="14.25">
      <c r="A992" s="24">
        <v>86</v>
      </c>
      <c r="B992" s="25" t="s">
        <v>381</v>
      </c>
      <c r="C992" s="24"/>
      <c r="D992" s="26"/>
      <c r="E992" s="26"/>
      <c r="F992" s="26"/>
      <c r="G992" s="59"/>
      <c r="H992" s="24"/>
      <c r="I992" s="71"/>
      <c r="J992" s="71"/>
      <c r="K992" s="9"/>
      <c r="L992" s="9"/>
      <c r="M992" s="33"/>
      <c r="N992" s="33"/>
      <c r="O992" s="33"/>
      <c r="P992" s="33"/>
      <c r="Q992" s="38"/>
    </row>
    <row r="993" spans="1:19">
      <c r="A993" s="24"/>
      <c r="B993" s="27" t="s">
        <v>274</v>
      </c>
      <c r="C993" s="24"/>
      <c r="D993" s="26"/>
      <c r="E993" s="26"/>
      <c r="F993" s="26"/>
      <c r="G993" s="59"/>
      <c r="H993" s="24"/>
      <c r="I993" s="71"/>
      <c r="J993" s="71"/>
      <c r="K993" s="71"/>
      <c r="L993" s="77"/>
      <c r="M993" s="77"/>
      <c r="N993" s="37"/>
      <c r="O993" s="33"/>
      <c r="P993" s="33"/>
      <c r="Q993" s="33"/>
      <c r="R993" s="34"/>
      <c r="S993" s="38"/>
    </row>
    <row r="994" spans="1:19">
      <c r="A994" s="24"/>
      <c r="B994" s="27" t="s">
        <v>415</v>
      </c>
      <c r="C994" s="24" t="s">
        <v>739</v>
      </c>
      <c r="D994" s="26" t="s">
        <v>278</v>
      </c>
      <c r="E994" s="26">
        <v>6.8</v>
      </c>
      <c r="F994" s="26">
        <v>8.9</v>
      </c>
      <c r="G994" s="43">
        <v>8507.59</v>
      </c>
      <c r="H994" s="66">
        <v>43556</v>
      </c>
      <c r="I994" s="71"/>
      <c r="J994" s="71"/>
      <c r="K994" s="9"/>
      <c r="L994" s="9"/>
      <c r="M994" s="9"/>
      <c r="N994" s="9"/>
      <c r="O994" s="9"/>
      <c r="P994" s="9"/>
      <c r="Q994" s="9"/>
      <c r="R994" s="9"/>
      <c r="S994" s="38"/>
    </row>
    <row r="995" spans="1:19">
      <c r="A995" s="24"/>
      <c r="B995" s="28" t="s">
        <v>275</v>
      </c>
      <c r="C995" s="24"/>
      <c r="D995" s="26"/>
      <c r="E995" s="26"/>
      <c r="F995" s="26"/>
      <c r="G995" s="58">
        <f>SUM(G994:G994)</f>
        <v>8507.59</v>
      </c>
      <c r="H995" s="24"/>
      <c r="I995" s="71"/>
      <c r="J995" s="71"/>
      <c r="K995" s="9"/>
      <c r="L995" s="9"/>
      <c r="M995" s="9"/>
      <c r="N995" s="9"/>
      <c r="O995" s="9"/>
      <c r="P995" s="9"/>
    </row>
    <row r="996" spans="1:19">
      <c r="A996" s="24"/>
      <c r="B996" s="27" t="s">
        <v>276</v>
      </c>
      <c r="C996" s="29"/>
      <c r="D996" s="26" t="s">
        <v>278</v>
      </c>
      <c r="E996" s="26">
        <v>3444.1</v>
      </c>
      <c r="F996" s="26"/>
      <c r="G996" s="59"/>
      <c r="H996" s="24"/>
      <c r="I996" s="71"/>
      <c r="J996" s="71"/>
      <c r="K996" s="33"/>
      <c r="L996" s="33"/>
      <c r="M996" s="9"/>
      <c r="N996" s="47"/>
      <c r="O996" s="47"/>
      <c r="P996" s="9"/>
    </row>
    <row r="997" spans="1:19">
      <c r="A997" s="24"/>
      <c r="B997" s="29"/>
      <c r="C997" s="29" t="s">
        <v>197</v>
      </c>
      <c r="D997" s="26"/>
      <c r="E997" s="26"/>
      <c r="F997" s="26"/>
      <c r="G997" s="59">
        <f>E996*1.65</f>
        <v>5682.7649999999994</v>
      </c>
      <c r="H997" s="24"/>
      <c r="I997" s="71"/>
      <c r="J997" s="71"/>
      <c r="K997" s="33"/>
      <c r="L997" s="33"/>
      <c r="M997" s="34"/>
      <c r="N997" s="34"/>
      <c r="O997" s="34"/>
    </row>
    <row r="998" spans="1:19">
      <c r="A998" s="24"/>
      <c r="B998" s="29"/>
      <c r="C998" s="29" t="s">
        <v>280</v>
      </c>
      <c r="D998" s="26" t="s">
        <v>281</v>
      </c>
      <c r="E998" s="69"/>
      <c r="F998" s="69"/>
      <c r="G998" s="94"/>
      <c r="H998" s="75"/>
      <c r="I998" s="71"/>
      <c r="J998" s="71"/>
      <c r="K998" s="9"/>
      <c r="L998" s="9"/>
      <c r="M998" s="9"/>
      <c r="N998" s="9"/>
      <c r="O998" s="9"/>
    </row>
    <row r="999" spans="1:19">
      <c r="A999" s="24"/>
      <c r="B999" s="29"/>
      <c r="C999" s="29" t="s">
        <v>198</v>
      </c>
      <c r="D999" s="26" t="s">
        <v>281</v>
      </c>
      <c r="E999" s="26"/>
      <c r="F999" s="26"/>
      <c r="G999" s="43"/>
      <c r="H999" s="66"/>
      <c r="I999" s="71"/>
      <c r="J999" s="71"/>
      <c r="K999" s="9"/>
      <c r="L999" s="9"/>
      <c r="M999" s="9"/>
    </row>
    <row r="1000" spans="1:19">
      <c r="A1000" s="24"/>
      <c r="B1000" s="26" t="s">
        <v>408</v>
      </c>
      <c r="C1000" s="129" t="s">
        <v>604</v>
      </c>
      <c r="D1000" s="26" t="s">
        <v>422</v>
      </c>
      <c r="E1000" s="26">
        <v>0.9</v>
      </c>
      <c r="F1000" s="26">
        <v>21.3</v>
      </c>
      <c r="G1000" s="26">
        <v>8299.41</v>
      </c>
      <c r="H1000" s="32">
        <v>43558</v>
      </c>
      <c r="I1000" s="71"/>
      <c r="J1000" s="71"/>
      <c r="K1000" s="9"/>
      <c r="L1000" s="9"/>
      <c r="M1000" s="9"/>
    </row>
    <row r="1001" spans="1:19">
      <c r="A1001" s="24"/>
      <c r="B1001" s="27"/>
      <c r="C1001" s="129" t="s">
        <v>724</v>
      </c>
      <c r="D1001" s="26"/>
      <c r="E1001" s="26"/>
      <c r="F1001" s="26">
        <v>0.5</v>
      </c>
      <c r="G1001" s="43">
        <v>474.75</v>
      </c>
      <c r="H1001" s="124">
        <v>43556</v>
      </c>
      <c r="I1001" s="71"/>
      <c r="J1001" s="71"/>
      <c r="K1001" s="9"/>
      <c r="L1001" s="9"/>
      <c r="M1001" s="9"/>
    </row>
    <row r="1002" spans="1:19">
      <c r="A1002" s="24"/>
      <c r="B1002" s="28" t="s">
        <v>275</v>
      </c>
      <c r="C1002" s="24"/>
      <c r="D1002" s="26"/>
      <c r="E1002" s="26"/>
      <c r="F1002" s="26"/>
      <c r="G1002" s="61">
        <f>SUM(G996:G1001)</f>
        <v>14456.924999999999</v>
      </c>
      <c r="H1002" s="24"/>
      <c r="I1002" s="71"/>
      <c r="J1002" s="71"/>
      <c r="K1002" s="9"/>
      <c r="L1002" s="9"/>
      <c r="M1002" s="77"/>
      <c r="N1002" s="77"/>
      <c r="O1002" s="9"/>
      <c r="P1002" s="9"/>
    </row>
    <row r="1003" spans="1:19" ht="14.25">
      <c r="A1003" s="24">
        <v>87</v>
      </c>
      <c r="B1003" s="67" t="s">
        <v>160</v>
      </c>
      <c r="C1003" s="24"/>
      <c r="D1003" s="26"/>
      <c r="E1003" s="26"/>
      <c r="F1003" s="26"/>
      <c r="G1003" s="26"/>
      <c r="H1003" s="24"/>
      <c r="I1003" s="71"/>
      <c r="J1003" s="71"/>
      <c r="K1003" s="71"/>
      <c r="L1003" s="71"/>
      <c r="M1003" s="71"/>
      <c r="N1003" s="71"/>
      <c r="O1003" s="9"/>
      <c r="P1003" s="9"/>
    </row>
    <row r="1004" spans="1:19">
      <c r="A1004" s="24"/>
      <c r="B1004" s="27" t="s">
        <v>274</v>
      </c>
      <c r="C1004" s="24"/>
      <c r="D1004" s="26"/>
      <c r="E1004" s="26"/>
      <c r="F1004" s="26"/>
      <c r="G1004" s="26"/>
      <c r="H1004" s="24"/>
      <c r="I1004" s="71"/>
      <c r="J1004" s="71"/>
    </row>
    <row r="1005" spans="1:19">
      <c r="A1005" s="24"/>
      <c r="B1005" s="27" t="s">
        <v>408</v>
      </c>
      <c r="C1005" s="24" t="s">
        <v>461</v>
      </c>
      <c r="D1005" s="26" t="s">
        <v>126</v>
      </c>
      <c r="E1005" s="26">
        <v>18</v>
      </c>
      <c r="F1005" s="26">
        <v>16.600000000000001</v>
      </c>
      <c r="G1005" s="43">
        <v>6686.16</v>
      </c>
      <c r="H1005" s="66">
        <v>43557</v>
      </c>
      <c r="I1005" s="71"/>
      <c r="J1005" s="71"/>
    </row>
    <row r="1006" spans="1:19">
      <c r="A1006" s="24"/>
      <c r="B1006" s="27"/>
      <c r="C1006" s="24" t="s">
        <v>739</v>
      </c>
      <c r="D1006" s="26" t="s">
        <v>278</v>
      </c>
      <c r="E1006" s="26">
        <v>9.5</v>
      </c>
      <c r="F1006" s="26">
        <v>9.1</v>
      </c>
      <c r="G1006" s="43">
        <v>8610.9500000000007</v>
      </c>
      <c r="H1006" s="66" t="s">
        <v>744</v>
      </c>
      <c r="I1006" s="71"/>
      <c r="J1006" s="71"/>
    </row>
    <row r="1007" spans="1:19">
      <c r="A1007" s="24"/>
      <c r="B1007" s="27" t="s">
        <v>415</v>
      </c>
      <c r="C1007" s="24" t="s">
        <v>745</v>
      </c>
      <c r="D1007" s="26" t="s">
        <v>278</v>
      </c>
      <c r="E1007" s="26">
        <v>7.4</v>
      </c>
      <c r="F1007" s="26">
        <v>3.1</v>
      </c>
      <c r="G1007" s="43">
        <v>904.62</v>
      </c>
      <c r="H1007" s="66">
        <v>43557</v>
      </c>
      <c r="I1007" s="71"/>
      <c r="J1007" s="71"/>
    </row>
    <row r="1008" spans="1:19">
      <c r="A1008" s="24"/>
      <c r="B1008" s="27"/>
      <c r="C1008" s="39" t="s">
        <v>635</v>
      </c>
      <c r="D1008" s="26" t="s">
        <v>422</v>
      </c>
      <c r="E1008" s="69">
        <v>0.5</v>
      </c>
      <c r="F1008" s="26"/>
      <c r="G1008" s="92">
        <v>1044.76</v>
      </c>
      <c r="H1008" s="66">
        <v>43557</v>
      </c>
      <c r="I1008" s="71"/>
      <c r="J1008" s="71"/>
    </row>
    <row r="1009" spans="1:20">
      <c r="A1009" s="24"/>
      <c r="B1009" s="27"/>
      <c r="C1009" s="39" t="s">
        <v>774</v>
      </c>
      <c r="D1009" s="26" t="s">
        <v>126</v>
      </c>
      <c r="E1009" s="69">
        <v>13</v>
      </c>
      <c r="F1009" s="26">
        <v>14.1</v>
      </c>
      <c r="G1009" s="92">
        <v>5751.49</v>
      </c>
      <c r="H1009" s="66">
        <v>43564</v>
      </c>
      <c r="I1009" s="71"/>
      <c r="J1009" s="71"/>
    </row>
    <row r="1010" spans="1:20">
      <c r="A1010" s="24"/>
      <c r="B1010" s="27" t="s">
        <v>775</v>
      </c>
      <c r="C1010" s="39" t="s">
        <v>776</v>
      </c>
      <c r="D1010" s="26" t="s">
        <v>126</v>
      </c>
      <c r="E1010" s="69">
        <v>9.6</v>
      </c>
      <c r="F1010" s="26">
        <v>3.1</v>
      </c>
      <c r="G1010" s="92">
        <v>1972.05</v>
      </c>
      <c r="H1010" s="66">
        <v>43564</v>
      </c>
      <c r="I1010" s="71"/>
      <c r="J1010" s="71"/>
    </row>
    <row r="1011" spans="1:20">
      <c r="A1011" s="24"/>
      <c r="B1011" s="27" t="s">
        <v>415</v>
      </c>
      <c r="C1011" s="24" t="s">
        <v>739</v>
      </c>
      <c r="D1011" s="26" t="s">
        <v>278</v>
      </c>
      <c r="E1011" s="69">
        <v>7.4</v>
      </c>
      <c r="F1011" s="26">
        <v>7.1</v>
      </c>
      <c r="G1011" s="92">
        <v>7745.9</v>
      </c>
      <c r="H1011" s="66">
        <v>43566</v>
      </c>
      <c r="I1011" s="71"/>
      <c r="J1011" s="71"/>
    </row>
    <row r="1012" spans="1:20">
      <c r="A1012" s="24"/>
      <c r="B1012" s="28" t="s">
        <v>275</v>
      </c>
      <c r="C1012" s="24"/>
      <c r="D1012" s="26"/>
      <c r="E1012" s="26"/>
      <c r="F1012" s="26"/>
      <c r="G1012" s="61">
        <f>SUM(G1005:G1011)</f>
        <v>32715.93</v>
      </c>
      <c r="H1012" s="24"/>
      <c r="I1012" s="71"/>
      <c r="J1012" s="77"/>
      <c r="K1012" s="9"/>
      <c r="L1012" s="9"/>
      <c r="M1012" s="9"/>
      <c r="N1012" s="9"/>
      <c r="O1012" s="9"/>
    </row>
    <row r="1013" spans="1:20">
      <c r="A1013" s="24"/>
      <c r="B1013" s="27" t="s">
        <v>276</v>
      </c>
      <c r="C1013" s="29"/>
      <c r="D1013" s="26" t="s">
        <v>278</v>
      </c>
      <c r="E1013" s="26">
        <v>3435.9</v>
      </c>
      <c r="F1013" s="26"/>
      <c r="G1013" s="59"/>
      <c r="H1013" s="24"/>
      <c r="I1013" s="71"/>
      <c r="J1013" s="77"/>
      <c r="K1013" s="9"/>
      <c r="L1013" s="9"/>
      <c r="M1013" s="9"/>
      <c r="N1013" s="9"/>
      <c r="O1013" s="9"/>
    </row>
    <row r="1014" spans="1:20">
      <c r="A1014" s="24"/>
      <c r="B1014" s="29"/>
      <c r="C1014" s="29" t="s">
        <v>197</v>
      </c>
      <c r="D1014" s="26"/>
      <c r="E1014" s="26"/>
      <c r="F1014" s="26"/>
      <c r="G1014" s="59">
        <f>E1013*1.65</f>
        <v>5669.2349999999997</v>
      </c>
      <c r="H1014" s="24"/>
      <c r="I1014" s="112" t="s">
        <v>394</v>
      </c>
      <c r="J1014" s="77"/>
      <c r="K1014" s="9"/>
      <c r="L1014" s="9"/>
      <c r="M1014" s="9"/>
      <c r="N1014" s="77"/>
      <c r="O1014" s="9"/>
    </row>
    <row r="1015" spans="1:20">
      <c r="A1015" s="24"/>
      <c r="B1015" s="29"/>
      <c r="C1015" s="29" t="s">
        <v>280</v>
      </c>
      <c r="D1015" s="26" t="s">
        <v>281</v>
      </c>
      <c r="E1015" s="69"/>
      <c r="F1015" s="69"/>
      <c r="G1015" s="94"/>
      <c r="H1015" s="75"/>
      <c r="I1015" s="71"/>
      <c r="J1015" s="71"/>
    </row>
    <row r="1016" spans="1:20">
      <c r="A1016" s="24"/>
      <c r="B1016" s="29"/>
      <c r="C1016" s="29" t="s">
        <v>198</v>
      </c>
      <c r="D1016" s="26" t="s">
        <v>281</v>
      </c>
      <c r="E1016" s="26"/>
      <c r="F1016" s="26"/>
      <c r="G1016" s="43"/>
      <c r="H1016" s="66"/>
      <c r="I1016" s="71"/>
      <c r="J1016" s="71"/>
    </row>
    <row r="1017" spans="1:20">
      <c r="A1017" s="24"/>
      <c r="B1017" s="29"/>
      <c r="C1017" s="129" t="s">
        <v>724</v>
      </c>
      <c r="D1017" s="26"/>
      <c r="E1017" s="26"/>
      <c r="F1017" s="26">
        <v>0.5</v>
      </c>
      <c r="G1017" s="43">
        <v>474.75</v>
      </c>
      <c r="H1017" s="124">
        <v>43556</v>
      </c>
      <c r="I1017" s="71"/>
      <c r="J1017" s="71"/>
    </row>
    <row r="1018" spans="1:20">
      <c r="A1018" s="24"/>
      <c r="B1018" s="28" t="s">
        <v>275</v>
      </c>
      <c r="C1018" s="24"/>
      <c r="D1018" s="26"/>
      <c r="E1018" s="26"/>
      <c r="F1018" s="26"/>
      <c r="G1018" s="58">
        <f>SUM(G1013:G1017)</f>
        <v>6143.9849999999997</v>
      </c>
      <c r="H1018" s="24"/>
      <c r="I1018" s="71"/>
      <c r="J1018" s="71"/>
      <c r="N1018" s="82"/>
      <c r="O1018" s="37"/>
      <c r="P1018" s="33"/>
      <c r="Q1018" s="33"/>
      <c r="R1018" s="33"/>
      <c r="S1018" s="34"/>
      <c r="T1018" s="76"/>
    </row>
    <row r="1019" spans="1:20" ht="14.25">
      <c r="A1019" s="24">
        <v>88</v>
      </c>
      <c r="B1019" s="25" t="s">
        <v>161</v>
      </c>
      <c r="C1019" s="24"/>
      <c r="D1019" s="26"/>
      <c r="E1019" s="26"/>
      <c r="F1019" s="26"/>
      <c r="G1019" s="59"/>
      <c r="H1019" s="24"/>
      <c r="I1019" s="71"/>
      <c r="J1019" s="71"/>
      <c r="N1019" s="9"/>
      <c r="O1019" s="9"/>
      <c r="P1019" s="9"/>
      <c r="Q1019" s="9"/>
      <c r="R1019" s="9"/>
      <c r="S1019" s="9"/>
      <c r="T1019" s="9"/>
    </row>
    <row r="1020" spans="1:20">
      <c r="A1020" s="24"/>
      <c r="B1020" s="27" t="s">
        <v>274</v>
      </c>
      <c r="C1020" s="24"/>
      <c r="D1020" s="26"/>
      <c r="E1020" s="26"/>
      <c r="F1020" s="26"/>
      <c r="G1020" s="59"/>
      <c r="H1020" s="24"/>
      <c r="I1020" s="71"/>
      <c r="J1020" s="71"/>
      <c r="N1020" s="9"/>
      <c r="O1020" s="9"/>
      <c r="P1020" s="9"/>
      <c r="Q1020" s="9"/>
      <c r="R1020" s="9"/>
      <c r="S1020" s="9"/>
      <c r="T1020" s="9"/>
    </row>
    <row r="1021" spans="1:20">
      <c r="A1021" s="24"/>
      <c r="B1021" s="27"/>
      <c r="C1021" s="29"/>
      <c r="D1021" s="26"/>
      <c r="E1021" s="26"/>
      <c r="F1021" s="26"/>
      <c r="G1021" s="26"/>
      <c r="H1021" s="32"/>
      <c r="I1021" s="71"/>
      <c r="J1021" s="71"/>
      <c r="N1021" s="9"/>
      <c r="O1021" s="9"/>
      <c r="P1021" s="9"/>
      <c r="Q1021" s="9"/>
      <c r="R1021" s="9"/>
      <c r="S1021" s="9"/>
      <c r="T1021" s="9"/>
    </row>
    <row r="1022" spans="1:20" ht="12" customHeight="1">
      <c r="A1022" s="24"/>
      <c r="B1022" s="28" t="s">
        <v>275</v>
      </c>
      <c r="C1022" s="24"/>
      <c r="D1022" s="26"/>
      <c r="E1022" s="26"/>
      <c r="F1022" s="26"/>
      <c r="G1022" s="58">
        <f>SUM(G1021:G1021)</f>
        <v>0</v>
      </c>
      <c r="H1022" s="24"/>
      <c r="I1022" s="71"/>
      <c r="J1022" s="71"/>
    </row>
    <row r="1023" spans="1:20">
      <c r="A1023" s="24"/>
      <c r="B1023" s="27" t="s">
        <v>276</v>
      </c>
      <c r="C1023" s="29"/>
      <c r="D1023" s="26" t="s">
        <v>278</v>
      </c>
      <c r="E1023" s="26">
        <v>3400.6</v>
      </c>
      <c r="F1023" s="26"/>
      <c r="G1023" s="59"/>
      <c r="H1023" s="24"/>
      <c r="I1023" s="71"/>
      <c r="J1023" s="71"/>
    </row>
    <row r="1024" spans="1:20">
      <c r="A1024" s="24"/>
      <c r="B1024" s="29"/>
      <c r="C1024" s="29" t="s">
        <v>197</v>
      </c>
      <c r="D1024" s="26"/>
      <c r="E1024" s="26"/>
      <c r="F1024" s="26"/>
      <c r="G1024" s="59">
        <f>E1023*1.65</f>
        <v>5610.99</v>
      </c>
      <c r="H1024" s="24"/>
      <c r="I1024" s="71"/>
      <c r="J1024" s="71"/>
    </row>
    <row r="1025" spans="1:11">
      <c r="A1025" s="24"/>
      <c r="B1025" s="29"/>
      <c r="C1025" s="29" t="s">
        <v>280</v>
      </c>
      <c r="D1025" s="26" t="s">
        <v>281</v>
      </c>
      <c r="E1025" s="69"/>
      <c r="F1025" s="69"/>
      <c r="G1025" s="94"/>
      <c r="H1025" s="75"/>
      <c r="I1025" s="71"/>
      <c r="J1025" s="71"/>
    </row>
    <row r="1026" spans="1:11">
      <c r="A1026" s="24"/>
      <c r="B1026" s="29"/>
      <c r="C1026" s="29" t="s">
        <v>198</v>
      </c>
      <c r="D1026" s="26" t="s">
        <v>281</v>
      </c>
      <c r="E1026" s="26"/>
      <c r="F1026" s="26"/>
      <c r="G1026" s="43"/>
      <c r="H1026" s="66"/>
      <c r="I1026" s="71"/>
      <c r="J1026" s="71"/>
    </row>
    <row r="1027" spans="1:11">
      <c r="A1027" s="24"/>
      <c r="B1027" s="29"/>
      <c r="C1027" s="129" t="s">
        <v>724</v>
      </c>
      <c r="D1027" s="26"/>
      <c r="E1027" s="26"/>
      <c r="F1027" s="26">
        <v>0.5</v>
      </c>
      <c r="G1027" s="43">
        <v>474.75</v>
      </c>
      <c r="H1027" s="124">
        <v>43556</v>
      </c>
      <c r="I1027" s="71"/>
      <c r="J1027" s="71"/>
    </row>
    <row r="1028" spans="1:11">
      <c r="A1028" s="24"/>
      <c r="B1028" s="28" t="s">
        <v>275</v>
      </c>
      <c r="C1028" s="24"/>
      <c r="D1028" s="26"/>
      <c r="E1028" s="26"/>
      <c r="F1028" s="26"/>
      <c r="G1028" s="61">
        <f>SUM(G1023:G1027)</f>
        <v>6085.74</v>
      </c>
      <c r="H1028" s="24"/>
      <c r="I1028" s="71"/>
      <c r="J1028" s="71"/>
      <c r="K1028" s="71"/>
    </row>
    <row r="1029" spans="1:11" ht="14.25">
      <c r="A1029" s="24">
        <v>89</v>
      </c>
      <c r="B1029" s="25" t="s">
        <v>162</v>
      </c>
      <c r="C1029" s="24"/>
      <c r="D1029" s="26"/>
      <c r="E1029" s="26"/>
      <c r="F1029" s="26"/>
      <c r="G1029" s="26"/>
      <c r="H1029" s="24"/>
      <c r="I1029" s="71"/>
      <c r="J1029" s="71"/>
    </row>
    <row r="1030" spans="1:11">
      <c r="A1030" s="24"/>
      <c r="B1030" s="27" t="s">
        <v>274</v>
      </c>
      <c r="C1030" s="24"/>
      <c r="D1030" s="26"/>
      <c r="E1030" s="26"/>
      <c r="F1030" s="26"/>
      <c r="G1030" s="26"/>
      <c r="H1030" s="24"/>
      <c r="I1030" s="71"/>
      <c r="J1030" s="71"/>
    </row>
    <row r="1031" spans="1:11">
      <c r="A1031" s="24"/>
      <c r="B1031" s="27"/>
      <c r="C1031" s="39"/>
      <c r="D1031" s="26"/>
      <c r="E1031" s="26"/>
      <c r="F1031" s="26"/>
      <c r="G1031" s="59"/>
      <c r="H1031" s="32"/>
      <c r="I1031" s="71"/>
      <c r="J1031" s="71"/>
    </row>
    <row r="1032" spans="1:11">
      <c r="A1032" s="24"/>
      <c r="B1032" s="28" t="s">
        <v>275</v>
      </c>
      <c r="C1032" s="24"/>
      <c r="D1032" s="26"/>
      <c r="E1032" s="26"/>
      <c r="F1032" s="26"/>
      <c r="G1032" s="61">
        <f>SUM(G1031:G1031)</f>
        <v>0</v>
      </c>
      <c r="H1032" s="24"/>
      <c r="I1032" s="71"/>
      <c r="J1032" s="71"/>
    </row>
    <row r="1033" spans="1:11">
      <c r="A1033" s="24"/>
      <c r="B1033" s="27" t="s">
        <v>276</v>
      </c>
      <c r="C1033" s="29"/>
      <c r="D1033" s="26" t="s">
        <v>278</v>
      </c>
      <c r="E1033" s="26">
        <v>3398.9</v>
      </c>
      <c r="F1033" s="26"/>
      <c r="G1033" s="59" t="s">
        <v>393</v>
      </c>
      <c r="H1033" s="24"/>
      <c r="I1033" s="71"/>
      <c r="J1033" s="71"/>
    </row>
    <row r="1034" spans="1:11">
      <c r="A1034" s="24"/>
      <c r="B1034" s="29"/>
      <c r="C1034" s="29" t="s">
        <v>197</v>
      </c>
      <c r="D1034" s="26"/>
      <c r="E1034" s="26"/>
      <c r="F1034" s="26"/>
      <c r="G1034" s="59">
        <f>E1033*1.65</f>
        <v>5608.1849999999995</v>
      </c>
      <c r="H1034" s="24"/>
      <c r="I1034" s="100"/>
      <c r="J1034" s="71"/>
    </row>
    <row r="1035" spans="1:11">
      <c r="A1035" s="24"/>
      <c r="B1035" s="29"/>
      <c r="C1035" s="29" t="s">
        <v>347</v>
      </c>
      <c r="D1035" s="26"/>
      <c r="E1035" s="26"/>
      <c r="F1035" s="26"/>
      <c r="G1035" s="59"/>
      <c r="H1035" s="24"/>
      <c r="I1035" s="71"/>
      <c r="J1035" s="71"/>
    </row>
    <row r="1036" spans="1:11">
      <c r="A1036" s="24"/>
      <c r="B1036" s="29"/>
      <c r="C1036" s="29" t="s">
        <v>360</v>
      </c>
      <c r="D1036" s="26"/>
      <c r="E1036" s="26"/>
      <c r="F1036" s="26"/>
      <c r="G1036" s="59"/>
      <c r="H1036" s="24"/>
      <c r="I1036" s="71"/>
      <c r="J1036" s="71"/>
    </row>
    <row r="1037" spans="1:11">
      <c r="A1037" s="24"/>
      <c r="B1037" s="29"/>
      <c r="C1037" s="129" t="s">
        <v>724</v>
      </c>
      <c r="D1037" s="26"/>
      <c r="E1037" s="26"/>
      <c r="F1037" s="26">
        <v>0.5</v>
      </c>
      <c r="G1037" s="43">
        <v>474.75</v>
      </c>
      <c r="H1037" s="124">
        <v>43556</v>
      </c>
      <c r="I1037" s="71"/>
      <c r="J1037" s="71"/>
    </row>
    <row r="1038" spans="1:11">
      <c r="A1038" s="24"/>
      <c r="B1038" s="28" t="s">
        <v>275</v>
      </c>
      <c r="C1038" s="24"/>
      <c r="D1038" s="26"/>
      <c r="E1038" s="26"/>
      <c r="F1038" s="26"/>
      <c r="G1038" s="58">
        <f>SUM(G1033:G1037)</f>
        <v>6082.9349999999995</v>
      </c>
      <c r="H1038" s="24"/>
      <c r="I1038" s="71"/>
      <c r="J1038" s="71"/>
    </row>
    <row r="1039" spans="1:11" ht="14.25">
      <c r="A1039" s="24">
        <v>90</v>
      </c>
      <c r="B1039" s="25" t="s">
        <v>163</v>
      </c>
      <c r="C1039" s="24"/>
      <c r="D1039" s="26"/>
      <c r="E1039" s="26"/>
      <c r="F1039" s="26"/>
      <c r="G1039" s="26"/>
      <c r="H1039" s="24"/>
      <c r="I1039" s="71"/>
      <c r="J1039" s="71"/>
    </row>
    <row r="1040" spans="1:11">
      <c r="A1040" s="24"/>
      <c r="B1040" s="27" t="s">
        <v>274</v>
      </c>
      <c r="C1040" s="24"/>
      <c r="D1040" s="26"/>
      <c r="E1040" s="26"/>
      <c r="F1040" s="26"/>
      <c r="G1040" s="26"/>
      <c r="H1040" s="24"/>
      <c r="I1040" s="71"/>
      <c r="J1040" s="71"/>
    </row>
    <row r="1041" spans="1:15">
      <c r="A1041" s="24"/>
      <c r="B1041" s="27" t="s">
        <v>664</v>
      </c>
      <c r="C1041" s="24" t="s">
        <v>777</v>
      </c>
      <c r="D1041" s="26" t="s">
        <v>287</v>
      </c>
      <c r="E1041" s="26">
        <v>5</v>
      </c>
      <c r="F1041" s="26">
        <v>46.6</v>
      </c>
      <c r="G1041" s="26">
        <v>17664.53</v>
      </c>
      <c r="H1041" s="66" t="s">
        <v>832</v>
      </c>
      <c r="I1041" s="71"/>
      <c r="J1041" s="71"/>
    </row>
    <row r="1042" spans="1:15">
      <c r="A1042" s="24"/>
      <c r="B1042" s="27"/>
      <c r="C1042" s="24" t="s">
        <v>405</v>
      </c>
      <c r="D1042" s="26" t="s">
        <v>281</v>
      </c>
      <c r="E1042" s="26">
        <v>8</v>
      </c>
      <c r="F1042" s="26"/>
      <c r="G1042" s="59">
        <v>11885.6</v>
      </c>
      <c r="H1042" s="66" t="s">
        <v>832</v>
      </c>
      <c r="I1042" s="71"/>
      <c r="J1042" s="71"/>
    </row>
    <row r="1043" spans="1:15">
      <c r="A1043" s="24"/>
      <c r="B1043" s="28" t="s">
        <v>275</v>
      </c>
      <c r="C1043" s="24"/>
      <c r="D1043" s="26"/>
      <c r="E1043" s="26"/>
      <c r="F1043" s="26"/>
      <c r="G1043" s="61">
        <f>SUM(G1041:G1042)</f>
        <v>29550.129999999997</v>
      </c>
      <c r="H1043" s="24"/>
      <c r="I1043" s="71"/>
      <c r="J1043" s="77"/>
    </row>
    <row r="1044" spans="1:15">
      <c r="A1044" s="24"/>
      <c r="B1044" s="27" t="s">
        <v>276</v>
      </c>
      <c r="C1044" s="29"/>
      <c r="D1044" s="26" t="s">
        <v>278</v>
      </c>
      <c r="E1044" s="26">
        <v>4636.2</v>
      </c>
      <c r="F1044" s="26"/>
      <c r="G1044" s="59"/>
      <c r="H1044" s="24"/>
      <c r="I1044" s="71"/>
      <c r="J1044" s="74"/>
    </row>
    <row r="1045" spans="1:15">
      <c r="A1045" s="24"/>
      <c r="B1045" s="29"/>
      <c r="C1045" s="29" t="s">
        <v>197</v>
      </c>
      <c r="D1045" s="26"/>
      <c r="E1045" s="26"/>
      <c r="F1045" s="26"/>
      <c r="G1045" s="43">
        <f>E1044*1.65</f>
        <v>7649.73</v>
      </c>
      <c r="H1045" s="24"/>
      <c r="I1045" s="71"/>
      <c r="J1045" s="77"/>
    </row>
    <row r="1046" spans="1:15">
      <c r="A1046" s="24"/>
      <c r="B1046" s="29"/>
      <c r="C1046" s="29" t="s">
        <v>280</v>
      </c>
      <c r="D1046" s="26" t="s">
        <v>281</v>
      </c>
      <c r="E1046" s="69"/>
      <c r="F1046" s="69"/>
      <c r="G1046" s="94"/>
      <c r="H1046" s="75"/>
      <c r="I1046" s="71"/>
      <c r="J1046" s="77"/>
      <c r="K1046" s="9"/>
      <c r="L1046" s="9"/>
      <c r="M1046" s="9"/>
      <c r="O1046" s="9"/>
    </row>
    <row r="1047" spans="1:15">
      <c r="A1047" s="24"/>
      <c r="B1047" s="29"/>
      <c r="C1047" s="29" t="s">
        <v>198</v>
      </c>
      <c r="D1047" s="26" t="s">
        <v>281</v>
      </c>
      <c r="E1047" s="26"/>
      <c r="F1047" s="26"/>
      <c r="G1047" s="43"/>
      <c r="H1047" s="66"/>
      <c r="I1047" s="71"/>
      <c r="J1047" s="71"/>
      <c r="L1047" s="9"/>
    </row>
    <row r="1048" spans="1:15">
      <c r="A1048" s="24"/>
      <c r="B1048" s="29"/>
      <c r="C1048" s="129" t="s">
        <v>724</v>
      </c>
      <c r="D1048" s="26"/>
      <c r="E1048" s="26"/>
      <c r="F1048" s="26">
        <v>0.5</v>
      </c>
      <c r="G1048" s="43">
        <v>474.75</v>
      </c>
      <c r="H1048" s="124">
        <v>43556</v>
      </c>
      <c r="I1048" s="71"/>
      <c r="J1048" s="71"/>
      <c r="L1048" s="9"/>
    </row>
    <row r="1049" spans="1:15">
      <c r="A1049" s="24"/>
      <c r="B1049" s="28" t="s">
        <v>275</v>
      </c>
      <c r="C1049" s="24"/>
      <c r="D1049" s="26"/>
      <c r="E1049" s="26"/>
      <c r="F1049" s="26"/>
      <c r="G1049" s="61">
        <f>SUM(G1044:G1048)</f>
        <v>8124.48</v>
      </c>
      <c r="H1049" s="24"/>
      <c r="I1049" s="71"/>
      <c r="J1049" s="71"/>
      <c r="K1049" s="9"/>
      <c r="L1049" s="9"/>
      <c r="M1049" s="9"/>
      <c r="N1049" s="9"/>
      <c r="O1049" s="9"/>
    </row>
    <row r="1050" spans="1:15" ht="14.25">
      <c r="A1050" s="24">
        <v>91</v>
      </c>
      <c r="B1050" s="25" t="s">
        <v>196</v>
      </c>
      <c r="C1050" s="24"/>
      <c r="D1050" s="26"/>
      <c r="E1050" s="26"/>
      <c r="F1050" s="26"/>
      <c r="G1050" s="26"/>
      <c r="H1050" s="24"/>
      <c r="I1050" s="71"/>
      <c r="J1050" s="71"/>
      <c r="K1050" s="71"/>
      <c r="L1050" s="9"/>
    </row>
    <row r="1051" spans="1:15">
      <c r="A1051" s="24"/>
      <c r="B1051" s="27" t="s">
        <v>274</v>
      </c>
      <c r="C1051" s="24"/>
      <c r="D1051" s="26"/>
      <c r="E1051" s="26"/>
      <c r="F1051" s="26"/>
      <c r="G1051" s="26"/>
      <c r="H1051" s="24"/>
      <c r="I1051" s="71"/>
      <c r="J1051" s="71"/>
      <c r="K1051" s="9"/>
      <c r="L1051" s="9"/>
    </row>
    <row r="1052" spans="1:15">
      <c r="A1052" s="24"/>
      <c r="B1052" s="27" t="s">
        <v>735</v>
      </c>
      <c r="C1052" s="24" t="s">
        <v>736</v>
      </c>
      <c r="D1052" s="26" t="s">
        <v>406</v>
      </c>
      <c r="E1052" s="26">
        <v>0.02</v>
      </c>
      <c r="F1052" s="26">
        <v>1.8</v>
      </c>
      <c r="G1052" s="26">
        <v>816.39</v>
      </c>
      <c r="H1052" s="32">
        <v>43556</v>
      </c>
      <c r="I1052" s="71"/>
      <c r="J1052" s="71"/>
      <c r="K1052" s="9"/>
      <c r="L1052" s="9"/>
    </row>
    <row r="1053" spans="1:15">
      <c r="A1053" s="24"/>
      <c r="B1053" s="27" t="s">
        <v>836</v>
      </c>
      <c r="C1053" s="24" t="s">
        <v>835</v>
      </c>
      <c r="D1053" s="26" t="s">
        <v>126</v>
      </c>
      <c r="E1053" s="26">
        <v>8.8000000000000007</v>
      </c>
      <c r="F1053" s="26">
        <v>3.2</v>
      </c>
      <c r="G1053" s="26">
        <v>1982.71</v>
      </c>
      <c r="H1053" s="32">
        <v>43580</v>
      </c>
      <c r="I1053" s="71"/>
      <c r="J1053" s="71"/>
      <c r="K1053" s="9"/>
      <c r="L1053" s="9"/>
    </row>
    <row r="1054" spans="1:15">
      <c r="A1054" s="24"/>
      <c r="B1054" s="27"/>
      <c r="C1054" s="24" t="s">
        <v>838</v>
      </c>
      <c r="D1054" s="26" t="s">
        <v>126</v>
      </c>
      <c r="E1054" s="26">
        <v>8.8000000000000007</v>
      </c>
      <c r="F1054" s="26">
        <v>3</v>
      </c>
      <c r="G1054" s="26">
        <v>936.04</v>
      </c>
      <c r="H1054" s="32">
        <v>43581</v>
      </c>
      <c r="I1054" s="71"/>
      <c r="J1054" s="71"/>
      <c r="K1054" s="9"/>
      <c r="L1054" s="9"/>
    </row>
    <row r="1055" spans="1:15">
      <c r="A1055" s="24"/>
      <c r="B1055" s="28" t="s">
        <v>275</v>
      </c>
      <c r="C1055" s="24"/>
      <c r="D1055" s="26"/>
      <c r="E1055" s="26"/>
      <c r="F1055" s="26"/>
      <c r="G1055" s="61">
        <f>SUM(G1052:G1054)</f>
        <v>3735.14</v>
      </c>
      <c r="H1055" s="24"/>
      <c r="I1055" s="71"/>
      <c r="J1055" s="71"/>
    </row>
    <row r="1056" spans="1:15">
      <c r="A1056" s="24"/>
      <c r="B1056" s="27" t="s">
        <v>276</v>
      </c>
      <c r="C1056" s="29"/>
      <c r="D1056" s="26" t="s">
        <v>278</v>
      </c>
      <c r="E1056" s="26">
        <v>3185</v>
      </c>
      <c r="F1056" s="26"/>
      <c r="G1056" s="59"/>
      <c r="H1056" s="24"/>
      <c r="I1056" s="71"/>
      <c r="J1056" s="71"/>
      <c r="K1056" s="74"/>
      <c r="L1056" s="74"/>
    </row>
    <row r="1057" spans="1:12">
      <c r="A1057" s="24"/>
      <c r="B1057" s="29"/>
      <c r="C1057" s="29" t="s">
        <v>197</v>
      </c>
      <c r="D1057" s="26"/>
      <c r="E1057" s="26"/>
      <c r="F1057" s="26"/>
      <c r="G1057" s="59">
        <f>E1056*1.65</f>
        <v>5255.25</v>
      </c>
      <c r="H1057" s="24"/>
      <c r="I1057" s="112" t="s">
        <v>392</v>
      </c>
      <c r="J1057" s="71"/>
    </row>
    <row r="1058" spans="1:12">
      <c r="A1058" s="24"/>
      <c r="B1058" s="29"/>
      <c r="C1058" s="29" t="s">
        <v>280</v>
      </c>
      <c r="D1058" s="26" t="s">
        <v>281</v>
      </c>
      <c r="E1058" s="26"/>
      <c r="F1058" s="26"/>
      <c r="G1058" s="43"/>
      <c r="H1058" s="66"/>
      <c r="I1058" s="71"/>
      <c r="J1058" s="71"/>
    </row>
    <row r="1059" spans="1:12">
      <c r="A1059" s="24"/>
      <c r="B1059" s="29"/>
      <c r="C1059" s="29" t="s">
        <v>198</v>
      </c>
      <c r="D1059" s="26" t="s">
        <v>281</v>
      </c>
      <c r="E1059" s="26"/>
      <c r="F1059" s="26"/>
      <c r="G1059" s="43"/>
      <c r="H1059" s="66"/>
      <c r="I1059" s="71"/>
      <c r="J1059" s="71"/>
      <c r="K1059" s="71"/>
      <c r="L1059" s="71"/>
    </row>
    <row r="1060" spans="1:12">
      <c r="A1060" s="24"/>
      <c r="B1060" s="26" t="s">
        <v>782</v>
      </c>
      <c r="C1060" s="129" t="s">
        <v>604</v>
      </c>
      <c r="D1060" s="26" t="s">
        <v>422</v>
      </c>
      <c r="E1060" s="26">
        <v>3.2</v>
      </c>
      <c r="F1060" s="26">
        <v>56</v>
      </c>
      <c r="G1060" s="26">
        <v>21246.49</v>
      </c>
      <c r="H1060" s="66" t="s">
        <v>808</v>
      </c>
      <c r="I1060" s="71"/>
      <c r="J1060" s="71"/>
    </row>
    <row r="1061" spans="1:12">
      <c r="A1061" s="24"/>
      <c r="B1061" s="26" t="s">
        <v>415</v>
      </c>
      <c r="C1061" s="129" t="s">
        <v>450</v>
      </c>
      <c r="D1061" s="26" t="s">
        <v>422</v>
      </c>
      <c r="E1061" s="26">
        <v>1</v>
      </c>
      <c r="F1061" s="26">
        <v>5.4</v>
      </c>
      <c r="G1061" s="26">
        <v>2778.42</v>
      </c>
      <c r="H1061" s="32">
        <v>43564</v>
      </c>
      <c r="I1061" s="71"/>
      <c r="J1061" s="71"/>
    </row>
    <row r="1062" spans="1:12">
      <c r="A1062" s="24"/>
      <c r="B1062" s="26"/>
      <c r="C1062" s="129" t="s">
        <v>594</v>
      </c>
      <c r="D1062" s="26" t="s">
        <v>422</v>
      </c>
      <c r="E1062" s="69">
        <v>0.4</v>
      </c>
      <c r="F1062" s="26"/>
      <c r="G1062" s="92">
        <v>835.81</v>
      </c>
      <c r="H1062" s="66">
        <v>43570</v>
      </c>
      <c r="I1062" s="71"/>
      <c r="J1062" s="71"/>
    </row>
    <row r="1063" spans="1:12">
      <c r="A1063" s="24"/>
      <c r="B1063" s="29"/>
      <c r="C1063" s="129" t="s">
        <v>724</v>
      </c>
      <c r="D1063" s="26"/>
      <c r="E1063" s="26"/>
      <c r="F1063" s="26">
        <v>0.5</v>
      </c>
      <c r="G1063" s="43">
        <v>474.75</v>
      </c>
      <c r="H1063" s="124">
        <v>43556</v>
      </c>
      <c r="I1063" s="71"/>
      <c r="J1063" s="71"/>
    </row>
    <row r="1064" spans="1:12">
      <c r="A1064" s="24"/>
      <c r="B1064" s="28" t="s">
        <v>275</v>
      </c>
      <c r="C1064" s="24"/>
      <c r="D1064" s="26"/>
      <c r="E1064" s="26"/>
      <c r="F1064" s="26"/>
      <c r="G1064" s="58">
        <f>SUM(G1056:G1063)</f>
        <v>30590.720000000005</v>
      </c>
      <c r="H1064" s="24"/>
      <c r="I1064" s="71"/>
      <c r="J1064" s="71"/>
    </row>
    <row r="1065" spans="1:12" ht="14.25">
      <c r="A1065" s="24">
        <v>92</v>
      </c>
      <c r="B1065" s="67" t="s">
        <v>50</v>
      </c>
      <c r="C1065" s="24"/>
      <c r="D1065" s="26"/>
      <c r="E1065" s="26"/>
      <c r="F1065" s="26"/>
      <c r="G1065" s="59"/>
      <c r="H1065" s="24"/>
      <c r="I1065" s="71"/>
      <c r="J1065" s="71"/>
    </row>
    <row r="1066" spans="1:12">
      <c r="A1066" s="24"/>
      <c r="B1066" s="27" t="s">
        <v>274</v>
      </c>
      <c r="C1066" s="24"/>
      <c r="D1066" s="26"/>
      <c r="E1066" s="26"/>
      <c r="F1066" s="26"/>
      <c r="G1066" s="59"/>
      <c r="H1066" s="24"/>
      <c r="I1066" s="71"/>
      <c r="J1066" s="71"/>
    </row>
    <row r="1067" spans="1:12">
      <c r="A1067" s="24"/>
      <c r="B1067" s="27" t="s">
        <v>734</v>
      </c>
      <c r="C1067" s="24" t="s">
        <v>455</v>
      </c>
      <c r="D1067" s="26" t="s">
        <v>278</v>
      </c>
      <c r="E1067" s="26">
        <v>2</v>
      </c>
      <c r="F1067" s="26">
        <v>3.8</v>
      </c>
      <c r="G1067" s="59">
        <v>1056.71</v>
      </c>
      <c r="H1067" s="32">
        <v>43556</v>
      </c>
      <c r="I1067" s="71"/>
      <c r="J1067" s="71"/>
    </row>
    <row r="1068" spans="1:12">
      <c r="A1068" s="24"/>
      <c r="B1068" s="27"/>
      <c r="C1068" s="24" t="s">
        <v>416</v>
      </c>
      <c r="D1068" s="26" t="s">
        <v>278</v>
      </c>
      <c r="E1068" s="26">
        <v>1</v>
      </c>
      <c r="F1068" s="26">
        <v>3.4</v>
      </c>
      <c r="G1068" s="59">
        <v>767.66</v>
      </c>
      <c r="H1068" s="32">
        <v>43556</v>
      </c>
      <c r="I1068" s="71"/>
      <c r="J1068" s="71"/>
    </row>
    <row r="1069" spans="1:12">
      <c r="A1069" s="24"/>
      <c r="B1069" s="27"/>
      <c r="C1069" s="24" t="s">
        <v>409</v>
      </c>
      <c r="D1069" s="26" t="s">
        <v>278</v>
      </c>
      <c r="E1069" s="26">
        <v>3</v>
      </c>
      <c r="F1069" s="26">
        <v>9.8000000000000007</v>
      </c>
      <c r="G1069" s="59">
        <v>2434.9499999999998</v>
      </c>
      <c r="H1069" s="32">
        <v>43556</v>
      </c>
      <c r="I1069" s="71"/>
      <c r="J1069" s="71"/>
    </row>
    <row r="1070" spans="1:12">
      <c r="A1070" s="24"/>
      <c r="B1070" s="27"/>
      <c r="C1070" s="24" t="s">
        <v>411</v>
      </c>
      <c r="D1070" s="26" t="s">
        <v>278</v>
      </c>
      <c r="E1070" s="26">
        <v>30</v>
      </c>
      <c r="F1070" s="26">
        <v>6.4</v>
      </c>
      <c r="G1070" s="59">
        <v>1262.98</v>
      </c>
      <c r="H1070" s="32">
        <v>43556</v>
      </c>
      <c r="I1070" s="71"/>
      <c r="J1070" s="71"/>
    </row>
    <row r="1071" spans="1:12">
      <c r="A1071" s="24"/>
      <c r="B1071" s="27" t="s">
        <v>754</v>
      </c>
      <c r="C1071" s="24" t="s">
        <v>755</v>
      </c>
      <c r="D1071" s="26" t="s">
        <v>287</v>
      </c>
      <c r="E1071" s="26">
        <v>1</v>
      </c>
      <c r="F1071" s="26">
        <v>8.4</v>
      </c>
      <c r="G1071" s="59">
        <v>2094.84</v>
      </c>
      <c r="H1071" s="32">
        <v>43558</v>
      </c>
      <c r="I1071" s="71"/>
      <c r="J1071" s="71"/>
    </row>
    <row r="1072" spans="1:12">
      <c r="A1072" s="24"/>
      <c r="B1072" s="27"/>
      <c r="C1072" s="24" t="s">
        <v>405</v>
      </c>
      <c r="D1072" s="26" t="s">
        <v>281</v>
      </c>
      <c r="E1072" s="26">
        <v>4</v>
      </c>
      <c r="F1072" s="26"/>
      <c r="G1072" s="59">
        <v>5942.8</v>
      </c>
      <c r="H1072" s="32">
        <v>43558</v>
      </c>
      <c r="I1072" s="71"/>
      <c r="J1072" s="71"/>
    </row>
    <row r="1073" spans="1:18">
      <c r="A1073" s="24"/>
      <c r="B1073" s="28" t="s">
        <v>275</v>
      </c>
      <c r="C1073" s="24"/>
      <c r="D1073" s="26"/>
      <c r="E1073" s="26"/>
      <c r="F1073" s="26"/>
      <c r="G1073" s="61">
        <f>SUM(G1067:G1072)</f>
        <v>13559.939999999999</v>
      </c>
      <c r="H1073" s="24"/>
      <c r="I1073" s="71"/>
      <c r="J1073" s="77"/>
      <c r="K1073" s="9"/>
      <c r="L1073" s="9"/>
    </row>
    <row r="1074" spans="1:18">
      <c r="A1074" s="24"/>
      <c r="B1074" s="27" t="s">
        <v>276</v>
      </c>
      <c r="C1074" s="29"/>
      <c r="D1074" s="26" t="s">
        <v>278</v>
      </c>
      <c r="E1074" s="26">
        <v>280.3</v>
      </c>
      <c r="F1074" s="26"/>
      <c r="G1074" s="59"/>
      <c r="H1074" s="24"/>
      <c r="I1074" s="71"/>
      <c r="J1074" s="77"/>
      <c r="K1074" s="77"/>
      <c r="L1074" s="9"/>
      <c r="N1074" t="s">
        <v>393</v>
      </c>
    </row>
    <row r="1075" spans="1:18">
      <c r="A1075" s="24"/>
      <c r="B1075" s="29"/>
      <c r="C1075" s="29" t="s">
        <v>197</v>
      </c>
      <c r="D1075" s="26"/>
      <c r="E1075" s="26"/>
      <c r="F1075" s="26"/>
      <c r="G1075" s="43">
        <v>0</v>
      </c>
      <c r="H1075" s="24"/>
      <c r="I1075" s="112" t="s">
        <v>392</v>
      </c>
      <c r="J1075" s="120" t="s">
        <v>403</v>
      </c>
      <c r="K1075" s="74"/>
      <c r="L1075" s="78"/>
    </row>
    <row r="1076" spans="1:18">
      <c r="A1076" s="24"/>
      <c r="B1076" s="29"/>
      <c r="C1076" s="29" t="s">
        <v>280</v>
      </c>
      <c r="D1076" s="26" t="s">
        <v>281</v>
      </c>
      <c r="E1076" s="26"/>
      <c r="F1076" s="26"/>
      <c r="G1076" s="43"/>
      <c r="H1076" s="24"/>
      <c r="I1076" s="71"/>
      <c r="J1076" s="74"/>
      <c r="K1076" s="74"/>
      <c r="L1076" s="33"/>
      <c r="M1076" s="33"/>
      <c r="N1076" s="9"/>
    </row>
    <row r="1077" spans="1:18">
      <c r="A1077" s="24"/>
      <c r="B1077" s="29"/>
      <c r="C1077" s="29" t="s">
        <v>198</v>
      </c>
      <c r="D1077" s="26"/>
      <c r="E1077" s="26"/>
      <c r="F1077" s="26"/>
      <c r="G1077" s="43"/>
      <c r="H1077" s="24"/>
      <c r="I1077" s="71"/>
      <c r="J1077" s="74"/>
      <c r="K1077" s="33"/>
      <c r="L1077" s="34"/>
      <c r="M1077" s="34"/>
      <c r="N1077" s="9"/>
    </row>
    <row r="1078" spans="1:18">
      <c r="A1078" s="24"/>
      <c r="B1078" s="29"/>
      <c r="C1078" s="29" t="s">
        <v>282</v>
      </c>
      <c r="D1078" s="26"/>
      <c r="E1078" s="26"/>
      <c r="F1078" s="26"/>
      <c r="G1078" s="43"/>
      <c r="H1078" s="24"/>
      <c r="I1078" s="71"/>
      <c r="J1078" s="74"/>
      <c r="K1078" s="33"/>
      <c r="L1078" s="9"/>
      <c r="M1078" s="65"/>
      <c r="N1078" s="65"/>
      <c r="O1078" s="9"/>
      <c r="P1078" s="9"/>
      <c r="Q1078" s="9"/>
      <c r="R1078" s="9"/>
    </row>
    <row r="1079" spans="1:18">
      <c r="A1079" s="24"/>
      <c r="B1079" s="29"/>
      <c r="C1079" s="129" t="s">
        <v>741</v>
      </c>
      <c r="D1079" s="26" t="s">
        <v>126</v>
      </c>
      <c r="E1079" s="26">
        <v>9</v>
      </c>
      <c r="F1079" s="26">
        <v>2.5</v>
      </c>
      <c r="G1079" s="43">
        <v>479.14</v>
      </c>
      <c r="H1079" s="32">
        <v>43557</v>
      </c>
      <c r="I1079" s="71"/>
      <c r="J1079" s="74"/>
      <c r="K1079" s="33"/>
      <c r="L1079" s="9"/>
      <c r="M1079" s="65"/>
      <c r="N1079" s="65"/>
      <c r="O1079" s="9"/>
      <c r="P1079" s="9"/>
      <c r="Q1079" s="9"/>
      <c r="R1079" s="9"/>
    </row>
    <row r="1080" spans="1:18">
      <c r="A1080" s="24"/>
      <c r="B1080" s="29"/>
      <c r="C1080" s="129" t="s">
        <v>742</v>
      </c>
      <c r="D1080" s="26" t="s">
        <v>287</v>
      </c>
      <c r="E1080" s="26">
        <v>2</v>
      </c>
      <c r="F1080" s="26">
        <v>1.4</v>
      </c>
      <c r="G1080" s="43">
        <v>294.63</v>
      </c>
      <c r="H1080" s="32">
        <v>43557</v>
      </c>
      <c r="I1080" s="71"/>
      <c r="J1080" s="74"/>
      <c r="K1080" s="33"/>
      <c r="L1080" s="9"/>
      <c r="M1080" s="65"/>
      <c r="N1080" s="65"/>
      <c r="O1080" s="9"/>
      <c r="P1080" s="9"/>
      <c r="Q1080" s="9"/>
      <c r="R1080" s="9"/>
    </row>
    <row r="1081" spans="1:18">
      <c r="A1081" s="24"/>
      <c r="B1081" s="29"/>
      <c r="C1081" s="129" t="s">
        <v>617</v>
      </c>
      <c r="D1081" s="26" t="s">
        <v>126</v>
      </c>
      <c r="E1081" s="26">
        <v>8</v>
      </c>
      <c r="F1081" s="26">
        <v>1.1000000000000001</v>
      </c>
      <c r="G1081" s="43">
        <v>225.46</v>
      </c>
      <c r="H1081" s="32">
        <v>43557</v>
      </c>
      <c r="I1081" s="71"/>
      <c r="J1081" s="74"/>
      <c r="K1081" s="33"/>
      <c r="L1081" s="9"/>
      <c r="M1081" s="65"/>
      <c r="N1081" s="65"/>
      <c r="O1081" s="9"/>
      <c r="P1081" s="9"/>
      <c r="Q1081" s="9"/>
      <c r="R1081" s="9"/>
    </row>
    <row r="1082" spans="1:18">
      <c r="A1082" s="24"/>
      <c r="B1082" s="26"/>
      <c r="C1082" s="129" t="s">
        <v>724</v>
      </c>
      <c r="D1082" s="26"/>
      <c r="E1082" s="26"/>
      <c r="F1082" s="26">
        <v>0.5</v>
      </c>
      <c r="G1082" s="43">
        <v>474.75</v>
      </c>
      <c r="H1082" s="124">
        <v>43556</v>
      </c>
      <c r="I1082" s="71"/>
      <c r="J1082" s="74"/>
      <c r="K1082" s="33"/>
      <c r="L1082" s="9"/>
      <c r="M1082" s="65"/>
      <c r="N1082" s="65"/>
      <c r="O1082" s="9"/>
      <c r="P1082" s="9"/>
      <c r="Q1082" s="9"/>
      <c r="R1082" s="9"/>
    </row>
    <row r="1083" spans="1:18">
      <c r="A1083" s="24"/>
      <c r="B1083" s="28" t="s">
        <v>275</v>
      </c>
      <c r="C1083" s="24"/>
      <c r="D1083" s="26"/>
      <c r="E1083" s="26"/>
      <c r="F1083" s="26"/>
      <c r="G1083" s="61">
        <f>SUM(G1074:G1082)</f>
        <v>1473.98</v>
      </c>
      <c r="H1083" s="24"/>
      <c r="I1083" s="71"/>
      <c r="J1083" s="77"/>
      <c r="K1083" s="9"/>
      <c r="L1083" s="9"/>
      <c r="M1083" s="9"/>
      <c r="N1083" s="33"/>
      <c r="O1083" s="9"/>
      <c r="P1083" s="9"/>
      <c r="Q1083" s="9"/>
      <c r="R1083" s="9"/>
    </row>
    <row r="1084" spans="1:18" ht="14.25">
      <c r="A1084" s="24">
        <v>93</v>
      </c>
      <c r="B1084" s="67" t="s">
        <v>51</v>
      </c>
      <c r="C1084" s="24"/>
      <c r="D1084" s="26"/>
      <c r="E1084" s="26"/>
      <c r="F1084" s="26"/>
      <c r="G1084" s="26"/>
      <c r="H1084" s="24"/>
      <c r="I1084" s="71"/>
      <c r="J1084" s="77"/>
      <c r="K1084" s="9"/>
      <c r="L1084" s="82"/>
      <c r="M1084" s="82"/>
      <c r="N1084" s="82"/>
      <c r="O1084" s="33"/>
      <c r="P1084" s="33"/>
      <c r="Q1084" s="47"/>
      <c r="R1084" s="38"/>
    </row>
    <row r="1085" spans="1:18">
      <c r="A1085" s="24"/>
      <c r="B1085" s="27" t="s">
        <v>274</v>
      </c>
      <c r="C1085" s="24"/>
      <c r="D1085" s="26"/>
      <c r="E1085" s="26"/>
      <c r="F1085" s="26"/>
      <c r="G1085" s="26"/>
      <c r="H1085" s="24"/>
      <c r="I1085" s="71"/>
      <c r="J1085" s="71"/>
      <c r="L1085" s="9"/>
      <c r="M1085" s="33"/>
      <c r="N1085" s="34"/>
      <c r="O1085" s="47"/>
      <c r="P1085" s="38"/>
      <c r="Q1085" s="9"/>
      <c r="R1085" s="9"/>
    </row>
    <row r="1086" spans="1:18">
      <c r="A1086" s="24"/>
      <c r="B1086" s="27"/>
      <c r="C1086" s="39"/>
      <c r="D1086" s="26"/>
      <c r="E1086" s="69"/>
      <c r="F1086" s="69"/>
      <c r="G1086" s="69"/>
      <c r="H1086" s="66"/>
      <c r="I1086" s="71"/>
      <c r="J1086" s="71"/>
      <c r="L1086" s="9"/>
      <c r="M1086" s="33"/>
      <c r="N1086" s="34"/>
      <c r="O1086" s="47"/>
      <c r="P1086" s="99"/>
      <c r="Q1086" s="9"/>
      <c r="R1086" s="9"/>
    </row>
    <row r="1087" spans="1:18" ht="12" customHeight="1">
      <c r="A1087" s="24"/>
      <c r="B1087" s="28" t="s">
        <v>275</v>
      </c>
      <c r="C1087" s="24"/>
      <c r="D1087" s="26"/>
      <c r="E1087" s="26"/>
      <c r="F1087" s="26"/>
      <c r="G1087" s="61">
        <f>SUM(G1086:G1086)</f>
        <v>0</v>
      </c>
      <c r="H1087" s="24"/>
      <c r="I1087" s="71"/>
      <c r="J1087" s="71"/>
      <c r="L1087" s="34"/>
      <c r="M1087" s="9"/>
      <c r="N1087" s="47"/>
      <c r="O1087" s="77"/>
      <c r="P1087" s="77"/>
    </row>
    <row r="1088" spans="1:18">
      <c r="A1088" s="24"/>
      <c r="B1088" s="27" t="s">
        <v>276</v>
      </c>
      <c r="C1088" s="29"/>
      <c r="D1088" s="26" t="s">
        <v>278</v>
      </c>
      <c r="E1088" s="26">
        <v>4863.7</v>
      </c>
      <c r="F1088" s="26"/>
      <c r="G1088" s="59"/>
      <c r="H1088" s="24"/>
      <c r="I1088" s="71"/>
      <c r="J1088" s="71"/>
    </row>
    <row r="1089" spans="1:18">
      <c r="A1089" s="24"/>
      <c r="B1089" s="29"/>
      <c r="C1089" s="29" t="s">
        <v>197</v>
      </c>
      <c r="D1089" s="26"/>
      <c r="E1089" s="26"/>
      <c r="F1089" s="26"/>
      <c r="G1089" s="59">
        <f>E1088*1.65</f>
        <v>8025.1049999999996</v>
      </c>
      <c r="H1089" s="24"/>
      <c r="I1089" s="112" t="s">
        <v>394</v>
      </c>
      <c r="J1089" s="71"/>
      <c r="L1089" s="65"/>
      <c r="M1089" s="65"/>
      <c r="N1089" s="65"/>
    </row>
    <row r="1090" spans="1:18">
      <c r="A1090" s="24"/>
      <c r="B1090" s="29"/>
      <c r="C1090" s="29" t="s">
        <v>280</v>
      </c>
      <c r="D1090" s="26" t="s">
        <v>281</v>
      </c>
      <c r="E1090" s="69"/>
      <c r="F1090" s="69"/>
      <c r="G1090" s="94"/>
      <c r="H1090" s="75"/>
      <c r="I1090" s="71"/>
      <c r="J1090" s="74"/>
      <c r="K1090" s="33"/>
      <c r="L1090" s="47"/>
      <c r="M1090" s="9"/>
      <c r="N1090" s="9"/>
    </row>
    <row r="1091" spans="1:18">
      <c r="A1091" s="24"/>
      <c r="B1091" s="29"/>
      <c r="C1091" s="29" t="s">
        <v>198</v>
      </c>
      <c r="D1091" s="26" t="s">
        <v>281</v>
      </c>
      <c r="E1091" s="26"/>
      <c r="F1091" s="26"/>
      <c r="G1091" s="43"/>
      <c r="H1091" s="66"/>
      <c r="I1091" s="71"/>
      <c r="J1091" s="77"/>
      <c r="K1091" s="33"/>
      <c r="L1091" s="34"/>
      <c r="M1091" s="37"/>
      <c r="N1091" s="33"/>
      <c r="O1091" s="33"/>
      <c r="P1091" s="74"/>
      <c r="Q1091" s="81"/>
      <c r="R1091" s="76"/>
    </row>
    <row r="1092" spans="1:18">
      <c r="A1092" s="24"/>
      <c r="B1092" s="26" t="s">
        <v>408</v>
      </c>
      <c r="C1092" s="129" t="s">
        <v>423</v>
      </c>
      <c r="D1092" s="26" t="s">
        <v>287</v>
      </c>
      <c r="E1092" s="26">
        <v>1</v>
      </c>
      <c r="F1092" s="42">
        <v>1</v>
      </c>
      <c r="G1092" s="43">
        <v>800.63</v>
      </c>
      <c r="H1092" s="66">
        <v>43565</v>
      </c>
      <c r="I1092" s="71"/>
      <c r="J1092" s="77"/>
      <c r="K1092" s="33"/>
      <c r="L1092" s="34"/>
      <c r="M1092" s="37"/>
      <c r="N1092" s="33"/>
      <c r="O1092" s="33"/>
      <c r="P1092" s="74"/>
      <c r="Q1092" s="81"/>
      <c r="R1092" s="76"/>
    </row>
    <row r="1093" spans="1:18">
      <c r="A1093" s="24"/>
      <c r="B1093" s="29"/>
      <c r="C1093" s="129" t="s">
        <v>724</v>
      </c>
      <c r="D1093" s="26"/>
      <c r="E1093" s="26"/>
      <c r="F1093" s="26">
        <v>0.5</v>
      </c>
      <c r="G1093" s="43">
        <v>474.75</v>
      </c>
      <c r="H1093" s="124">
        <v>43556</v>
      </c>
      <c r="I1093" s="71"/>
      <c r="J1093" s="77"/>
      <c r="K1093" s="33"/>
      <c r="L1093" s="34"/>
      <c r="M1093" s="37"/>
      <c r="N1093" s="33"/>
      <c r="O1093" s="33"/>
      <c r="P1093" s="74"/>
      <c r="Q1093" s="81"/>
      <c r="R1093" s="76"/>
    </row>
    <row r="1094" spans="1:18">
      <c r="A1094" s="24"/>
      <c r="B1094" s="28" t="s">
        <v>275</v>
      </c>
      <c r="C1094" s="24"/>
      <c r="D1094" s="26"/>
      <c r="E1094" s="26"/>
      <c r="F1094" s="26"/>
      <c r="G1094" s="58">
        <f>SUM(G1088:G1093)</f>
        <v>9300.4849999999988</v>
      </c>
      <c r="H1094" s="24"/>
      <c r="I1094" s="71"/>
      <c r="J1094" s="71"/>
    </row>
    <row r="1095" spans="1:18" ht="14.25">
      <c r="A1095" s="24">
        <v>94</v>
      </c>
      <c r="B1095" s="25" t="s">
        <v>65</v>
      </c>
      <c r="C1095" s="24"/>
      <c r="D1095" s="26"/>
      <c r="E1095" s="26"/>
      <c r="F1095" s="26"/>
      <c r="G1095" s="59"/>
      <c r="H1095" s="24"/>
      <c r="I1095" s="71"/>
      <c r="J1095" s="71"/>
    </row>
    <row r="1096" spans="1:18">
      <c r="A1096" s="24"/>
      <c r="B1096" s="27" t="s">
        <v>274</v>
      </c>
      <c r="C1096" s="24"/>
      <c r="D1096" s="26"/>
      <c r="E1096" s="26"/>
      <c r="F1096" s="26"/>
      <c r="G1096" s="59"/>
      <c r="H1096" s="24"/>
      <c r="I1096" s="71"/>
      <c r="J1096" s="71"/>
    </row>
    <row r="1097" spans="1:18">
      <c r="A1097" s="24"/>
      <c r="B1097" s="27"/>
      <c r="C1097" s="24"/>
      <c r="D1097" s="26"/>
      <c r="E1097" s="26"/>
      <c r="F1097" s="26"/>
      <c r="G1097" s="59"/>
      <c r="H1097" s="66"/>
      <c r="I1097" s="71"/>
      <c r="J1097" s="71"/>
    </row>
    <row r="1098" spans="1:18">
      <c r="A1098" s="24"/>
      <c r="B1098" s="28" t="s">
        <v>275</v>
      </c>
      <c r="C1098" s="24"/>
      <c r="D1098" s="26"/>
      <c r="E1098" s="26"/>
      <c r="F1098" s="26"/>
      <c r="G1098" s="58">
        <f>SUM(G1097:G1097)</f>
        <v>0</v>
      </c>
      <c r="H1098" s="24"/>
      <c r="I1098" s="71"/>
      <c r="J1098" s="77"/>
      <c r="K1098" s="9"/>
      <c r="L1098" s="9"/>
    </row>
    <row r="1099" spans="1:18">
      <c r="A1099" s="24"/>
      <c r="B1099" s="27" t="s">
        <v>276</v>
      </c>
      <c r="C1099" s="29"/>
      <c r="D1099" s="26" t="s">
        <v>278</v>
      </c>
      <c r="E1099" s="26">
        <v>1345.9</v>
      </c>
      <c r="F1099" s="26"/>
      <c r="G1099" s="59"/>
      <c r="H1099" s="24"/>
      <c r="I1099" s="71"/>
      <c r="J1099" s="77"/>
      <c r="K1099" s="9"/>
      <c r="L1099" s="9"/>
      <c r="M1099" s="9"/>
    </row>
    <row r="1100" spans="1:18">
      <c r="A1100" s="24"/>
      <c r="B1100" s="29"/>
      <c r="C1100" s="29" t="s">
        <v>197</v>
      </c>
      <c r="D1100" s="26"/>
      <c r="E1100" s="26"/>
      <c r="F1100" s="26"/>
      <c r="G1100" s="59">
        <f>E1099*1.65</f>
        <v>2220.7350000000001</v>
      </c>
      <c r="H1100" s="24"/>
      <c r="I1100" s="71"/>
      <c r="J1100" s="33"/>
      <c r="K1100" s="33"/>
      <c r="L1100" s="47"/>
    </row>
    <row r="1101" spans="1:18">
      <c r="A1101" s="24"/>
      <c r="B1101" s="29"/>
      <c r="C1101" s="29" t="s">
        <v>280</v>
      </c>
      <c r="D1101" s="26" t="s">
        <v>281</v>
      </c>
      <c r="E1101" s="26">
        <v>1</v>
      </c>
      <c r="F1101" s="26">
        <v>3</v>
      </c>
      <c r="G1101" s="43">
        <v>1606.25</v>
      </c>
      <c r="H1101" s="66">
        <v>43572</v>
      </c>
      <c r="I1101" s="71"/>
      <c r="J1101" s="77"/>
      <c r="K1101" s="77"/>
      <c r="L1101" s="77"/>
    </row>
    <row r="1102" spans="1:18">
      <c r="A1102" s="24"/>
      <c r="B1102" s="29"/>
      <c r="C1102" s="29" t="s">
        <v>198</v>
      </c>
      <c r="D1102" s="26" t="s">
        <v>281</v>
      </c>
      <c r="E1102" s="26"/>
      <c r="F1102" s="26"/>
      <c r="G1102" s="43"/>
      <c r="H1102" s="66"/>
      <c r="I1102" s="71"/>
      <c r="J1102" s="71"/>
    </row>
    <row r="1103" spans="1:18">
      <c r="A1103" s="24"/>
      <c r="B1103" s="29"/>
      <c r="C1103" s="24" t="s">
        <v>606</v>
      </c>
      <c r="D1103" s="26" t="s">
        <v>287</v>
      </c>
      <c r="E1103" s="26">
        <v>2</v>
      </c>
      <c r="F1103" s="26">
        <v>0.5</v>
      </c>
      <c r="G1103" s="26">
        <v>97.92</v>
      </c>
      <c r="H1103" s="66">
        <v>43571</v>
      </c>
      <c r="I1103" s="71"/>
      <c r="J1103" s="71"/>
    </row>
    <row r="1104" spans="1:18">
      <c r="A1104" s="24"/>
      <c r="B1104" s="29"/>
      <c r="C1104" s="129" t="s">
        <v>724</v>
      </c>
      <c r="D1104" s="26"/>
      <c r="E1104" s="26"/>
      <c r="F1104" s="26">
        <v>0.5</v>
      </c>
      <c r="G1104" s="43">
        <v>474.75</v>
      </c>
      <c r="H1104" s="124">
        <v>43556</v>
      </c>
      <c r="I1104" s="71"/>
      <c r="J1104" s="71"/>
    </row>
    <row r="1105" spans="1:18">
      <c r="A1105" s="24"/>
      <c r="B1105" s="28" t="s">
        <v>275</v>
      </c>
      <c r="C1105" s="24"/>
      <c r="D1105" s="26"/>
      <c r="E1105" s="26"/>
      <c r="F1105" s="26"/>
      <c r="G1105" s="58">
        <f>SUM(G1099:G1104)</f>
        <v>4399.6550000000007</v>
      </c>
      <c r="H1105" s="24"/>
      <c r="I1105" s="71"/>
      <c r="J1105" s="71"/>
    </row>
    <row r="1106" spans="1:18" ht="14.25">
      <c r="A1106" s="24">
        <v>95</v>
      </c>
      <c r="B1106" s="25" t="s">
        <v>67</v>
      </c>
      <c r="C1106" s="24"/>
      <c r="D1106" s="26"/>
      <c r="E1106" s="26"/>
      <c r="F1106" s="26"/>
      <c r="G1106" s="61"/>
      <c r="H1106" s="24"/>
      <c r="I1106" s="71"/>
      <c r="J1106" s="71"/>
    </row>
    <row r="1107" spans="1:18">
      <c r="A1107" s="24"/>
      <c r="B1107" s="27" t="s">
        <v>274</v>
      </c>
      <c r="C1107" s="24"/>
      <c r="D1107" s="26"/>
      <c r="E1107" s="26"/>
      <c r="F1107" s="26"/>
      <c r="G1107" s="61"/>
      <c r="H1107" s="24"/>
      <c r="I1107" s="71"/>
      <c r="J1107" s="71"/>
    </row>
    <row r="1108" spans="1:18">
      <c r="A1108" s="24"/>
      <c r="B1108" s="27"/>
      <c r="C1108" s="24"/>
      <c r="D1108" s="26"/>
      <c r="E1108" s="26"/>
      <c r="F1108" s="26"/>
      <c r="G1108" s="62"/>
      <c r="H1108" s="32"/>
      <c r="I1108" s="71"/>
      <c r="J1108" s="71"/>
      <c r="N1108" s="9"/>
      <c r="O1108" s="9"/>
    </row>
    <row r="1109" spans="1:18">
      <c r="A1109" s="24"/>
      <c r="B1109" s="28" t="s">
        <v>275</v>
      </c>
      <c r="C1109" s="24"/>
      <c r="D1109" s="26"/>
      <c r="E1109" s="26"/>
      <c r="F1109" s="26"/>
      <c r="G1109" s="61">
        <f>SUM(G1108:G1108)</f>
        <v>0</v>
      </c>
      <c r="H1109" s="24"/>
      <c r="I1109" s="71"/>
      <c r="J1109" s="71"/>
      <c r="M1109" s="9"/>
      <c r="N1109" s="9"/>
      <c r="O1109" s="33"/>
      <c r="P1109" s="9"/>
      <c r="Q1109" s="9"/>
      <c r="R1109" s="9"/>
    </row>
    <row r="1110" spans="1:18">
      <c r="A1110" s="24"/>
      <c r="B1110" s="27" t="s">
        <v>276</v>
      </c>
      <c r="C1110" s="29"/>
      <c r="D1110" s="26" t="s">
        <v>278</v>
      </c>
      <c r="E1110" s="26">
        <v>745.2</v>
      </c>
      <c r="F1110" s="26"/>
      <c r="G1110" s="80"/>
      <c r="H1110" s="24"/>
      <c r="I1110" s="71"/>
      <c r="J1110" s="71"/>
      <c r="M1110" s="9"/>
      <c r="N1110" s="9"/>
      <c r="O1110" s="33"/>
      <c r="P1110" s="77"/>
      <c r="Q1110" s="77"/>
      <c r="R1110" s="9"/>
    </row>
    <row r="1111" spans="1:18">
      <c r="A1111" s="24"/>
      <c r="B1111" s="29"/>
      <c r="C1111" s="29" t="s">
        <v>197</v>
      </c>
      <c r="D1111" s="26"/>
      <c r="E1111" s="26"/>
      <c r="F1111" s="26"/>
      <c r="G1111" s="80"/>
      <c r="H1111" s="24"/>
      <c r="I1111" s="112" t="s">
        <v>392</v>
      </c>
      <c r="J1111" s="71"/>
      <c r="K1111" s="71"/>
      <c r="L1111" s="33"/>
      <c r="M1111" s="37"/>
      <c r="N1111" s="37"/>
      <c r="O1111" s="37"/>
      <c r="P1111" s="37"/>
      <c r="Q1111" s="37"/>
      <c r="R1111" s="37"/>
    </row>
    <row r="1112" spans="1:18">
      <c r="A1112" s="24"/>
      <c r="B1112" s="29"/>
      <c r="C1112" s="29" t="s">
        <v>280</v>
      </c>
      <c r="D1112" s="26" t="s">
        <v>281</v>
      </c>
      <c r="E1112" s="26"/>
      <c r="F1112" s="26"/>
      <c r="G1112" s="43"/>
      <c r="H1112" s="66"/>
      <c r="I1112" s="71"/>
      <c r="J1112" s="71"/>
      <c r="K1112" s="9"/>
      <c r="L1112" s="9"/>
      <c r="M1112" s="37"/>
      <c r="N1112" s="33"/>
      <c r="O1112" s="33"/>
      <c r="P1112" s="33"/>
      <c r="Q1112" s="34"/>
      <c r="R1112" s="76"/>
    </row>
    <row r="1113" spans="1:18">
      <c r="A1113" s="24"/>
      <c r="B1113" s="29"/>
      <c r="C1113" s="29" t="s">
        <v>198</v>
      </c>
      <c r="D1113" s="26"/>
      <c r="E1113" s="26"/>
      <c r="F1113" s="26"/>
      <c r="G1113" s="80"/>
      <c r="H1113" s="24"/>
      <c r="I1113" s="71"/>
      <c r="J1113" s="71"/>
      <c r="K1113" s="9"/>
      <c r="L1113" s="9"/>
      <c r="M1113" s="9"/>
      <c r="N1113" s="9"/>
      <c r="O1113" s="9"/>
      <c r="P1113" s="9"/>
      <c r="Q1113" s="9"/>
      <c r="R1113" s="9"/>
    </row>
    <row r="1114" spans="1:18">
      <c r="A1114" s="24"/>
      <c r="B1114" s="29"/>
      <c r="C1114" s="24" t="s">
        <v>606</v>
      </c>
      <c r="D1114" s="26" t="s">
        <v>287</v>
      </c>
      <c r="E1114" s="26">
        <v>2</v>
      </c>
      <c r="F1114" s="26">
        <v>0.3</v>
      </c>
      <c r="G1114" s="26">
        <v>48.96</v>
      </c>
      <c r="H1114" s="66">
        <v>43571</v>
      </c>
      <c r="I1114" s="71"/>
      <c r="J1114" s="71"/>
      <c r="K1114" s="9"/>
      <c r="L1114" s="9"/>
      <c r="M1114" s="9"/>
      <c r="N1114" s="9"/>
      <c r="O1114" s="9"/>
      <c r="P1114" s="9"/>
      <c r="Q1114" s="9"/>
      <c r="R1114" s="9"/>
    </row>
    <row r="1115" spans="1:18">
      <c r="A1115" s="24"/>
      <c r="B1115" s="29"/>
      <c r="C1115" s="129" t="s">
        <v>724</v>
      </c>
      <c r="D1115" s="26"/>
      <c r="E1115" s="26"/>
      <c r="F1115" s="26">
        <v>0.5</v>
      </c>
      <c r="G1115" s="43">
        <v>474.75</v>
      </c>
      <c r="H1115" s="124">
        <v>43556</v>
      </c>
      <c r="I1115" s="71"/>
      <c r="J1115" s="71"/>
      <c r="K1115" s="9"/>
      <c r="L1115" s="9"/>
      <c r="M1115" s="9"/>
      <c r="N1115" s="9"/>
      <c r="O1115" s="9"/>
      <c r="P1115" s="9"/>
      <c r="Q1115" s="9"/>
      <c r="R1115" s="9"/>
    </row>
    <row r="1116" spans="1:18">
      <c r="A1116" s="24"/>
      <c r="B1116" s="28" t="s">
        <v>275</v>
      </c>
      <c r="C1116" s="24"/>
      <c r="D1116" s="26"/>
      <c r="E1116" s="26"/>
      <c r="F1116" s="26"/>
      <c r="G1116" s="61">
        <f>SUM(G1110:G1115)</f>
        <v>523.71</v>
      </c>
      <c r="H1116" s="24"/>
      <c r="I1116" s="71"/>
      <c r="J1116" s="71"/>
      <c r="M1116" s="9"/>
      <c r="N1116" s="9"/>
      <c r="O1116" s="9"/>
      <c r="P1116" s="9"/>
      <c r="Q1116" s="9"/>
      <c r="R1116" s="9"/>
    </row>
    <row r="1117" spans="1:18" ht="14.25">
      <c r="A1117" s="24">
        <v>96</v>
      </c>
      <c r="B1117" s="25" t="s">
        <v>165</v>
      </c>
      <c r="C1117" s="24"/>
      <c r="D1117" s="26"/>
      <c r="E1117" s="26"/>
      <c r="F1117" s="26"/>
      <c r="G1117" s="26"/>
      <c r="H1117" s="24"/>
      <c r="I1117" s="71"/>
      <c r="J1117" s="71"/>
    </row>
    <row r="1118" spans="1:18">
      <c r="A1118" s="24"/>
      <c r="B1118" s="27" t="s">
        <v>274</v>
      </c>
      <c r="C1118" s="24"/>
      <c r="D1118" s="26"/>
      <c r="E1118" s="26"/>
      <c r="F1118" s="26"/>
      <c r="G1118" s="26"/>
      <c r="H1118" s="24"/>
      <c r="I1118" s="71"/>
      <c r="J1118" s="71"/>
    </row>
    <row r="1119" spans="1:18">
      <c r="A1119" s="24"/>
      <c r="B1119" s="27"/>
      <c r="C1119" s="24"/>
      <c r="D1119" s="26"/>
      <c r="E1119" s="26"/>
      <c r="F1119" s="26"/>
      <c r="G1119" s="59"/>
      <c r="H1119" s="66"/>
      <c r="I1119" s="71"/>
      <c r="J1119" s="71"/>
      <c r="L1119" s="33"/>
      <c r="N1119" s="33"/>
    </row>
    <row r="1120" spans="1:18">
      <c r="A1120" s="24"/>
      <c r="B1120" s="28" t="s">
        <v>275</v>
      </c>
      <c r="C1120" s="24"/>
      <c r="D1120" s="26"/>
      <c r="E1120" s="26"/>
      <c r="F1120" s="26"/>
      <c r="G1120" s="61">
        <f>SUM(G1119:G1119)</f>
        <v>0</v>
      </c>
      <c r="H1120" s="24"/>
      <c r="I1120" s="71"/>
      <c r="J1120" s="71"/>
    </row>
    <row r="1121" spans="1:21">
      <c r="A1121" s="24"/>
      <c r="B1121" s="27" t="s">
        <v>276</v>
      </c>
      <c r="C1121" s="29"/>
      <c r="D1121" s="26" t="s">
        <v>278</v>
      </c>
      <c r="E1121" s="26">
        <v>3311.3</v>
      </c>
      <c r="F1121" s="26"/>
      <c r="G1121" s="59"/>
      <c r="H1121" s="24"/>
      <c r="I1121" s="71"/>
      <c r="J1121" s="71"/>
      <c r="O1121" s="33"/>
      <c r="P1121" s="33"/>
      <c r="Q1121" s="33"/>
      <c r="R1121" s="47"/>
      <c r="S1121" s="38"/>
    </row>
    <row r="1122" spans="1:21">
      <c r="A1122" s="24"/>
      <c r="B1122" s="29"/>
      <c r="C1122" s="29" t="s">
        <v>197</v>
      </c>
      <c r="D1122" s="26"/>
      <c r="E1122" s="26"/>
      <c r="F1122" s="26"/>
      <c r="G1122" s="59">
        <f>E1121*1.51</f>
        <v>5000.0630000000001</v>
      </c>
      <c r="H1122" s="24"/>
      <c r="I1122" s="112" t="s">
        <v>394</v>
      </c>
      <c r="J1122" s="74"/>
      <c r="K1122" s="33"/>
      <c r="L1122" s="47"/>
      <c r="M1122" s="33"/>
      <c r="N1122" s="33"/>
      <c r="O1122" s="47"/>
    </row>
    <row r="1123" spans="1:21">
      <c r="A1123" s="24"/>
      <c r="B1123" s="29"/>
      <c r="C1123" s="29" t="s">
        <v>280</v>
      </c>
      <c r="D1123" s="26" t="s">
        <v>281</v>
      </c>
      <c r="E1123" s="134"/>
      <c r="F1123" s="69"/>
      <c r="G1123" s="94"/>
      <c r="H1123" s="75"/>
      <c r="I1123" s="71"/>
      <c r="J1123" s="77"/>
      <c r="K1123" s="9"/>
      <c r="L1123" s="9"/>
      <c r="M1123" s="9"/>
      <c r="N1123" s="9"/>
      <c r="O1123" s="9"/>
    </row>
    <row r="1124" spans="1:21">
      <c r="A1124" s="24"/>
      <c r="B1124" s="29"/>
      <c r="C1124" s="29" t="s">
        <v>198</v>
      </c>
      <c r="D1124" s="26" t="s">
        <v>281</v>
      </c>
      <c r="E1124" s="26"/>
      <c r="F1124" s="26"/>
      <c r="G1124" s="43"/>
      <c r="H1124" s="66"/>
      <c r="I1124" s="71"/>
      <c r="J1124" s="77"/>
      <c r="K1124" s="99"/>
      <c r="L1124" s="9"/>
      <c r="M1124" s="9"/>
      <c r="N1124" s="9"/>
      <c r="O1124" s="9"/>
    </row>
    <row r="1125" spans="1:21">
      <c r="A1125" s="24"/>
      <c r="B1125" s="29"/>
      <c r="C1125" s="29" t="s">
        <v>282</v>
      </c>
      <c r="D1125" s="26"/>
      <c r="E1125" s="26"/>
      <c r="F1125" s="26"/>
      <c r="G1125" s="59"/>
      <c r="H1125" s="24"/>
      <c r="I1125" s="71"/>
      <c r="J1125" s="74"/>
      <c r="K1125" s="33"/>
      <c r="L1125" s="33"/>
      <c r="M1125" s="47"/>
      <c r="N1125" s="33"/>
      <c r="O1125" s="47"/>
    </row>
    <row r="1126" spans="1:21">
      <c r="A1126" s="24"/>
      <c r="B1126" s="26"/>
      <c r="C1126" s="129" t="s">
        <v>724</v>
      </c>
      <c r="D1126" s="26"/>
      <c r="E1126" s="26"/>
      <c r="F1126" s="26">
        <v>0.5</v>
      </c>
      <c r="G1126" s="43">
        <v>474.75</v>
      </c>
      <c r="H1126" s="124">
        <v>43556</v>
      </c>
      <c r="I1126" s="71"/>
      <c r="J1126" s="74"/>
      <c r="K1126" s="33"/>
      <c r="L1126" s="33"/>
      <c r="M1126" s="47"/>
      <c r="N1126" s="33"/>
      <c r="O1126" s="47"/>
    </row>
    <row r="1127" spans="1:21">
      <c r="A1127" s="24"/>
      <c r="B1127" s="28" t="s">
        <v>275</v>
      </c>
      <c r="C1127" s="24"/>
      <c r="D1127" s="26"/>
      <c r="E1127" s="26"/>
      <c r="F1127" s="26"/>
      <c r="G1127" s="58">
        <f>SUM(G1121:G1126)</f>
        <v>5474.8130000000001</v>
      </c>
      <c r="H1127" s="24"/>
      <c r="I1127" s="71"/>
      <c r="J1127" s="74"/>
      <c r="K1127" s="33"/>
      <c r="L1127" s="47"/>
      <c r="M1127" s="33"/>
      <c r="N1127" s="47"/>
      <c r="O1127" s="9"/>
    </row>
    <row r="1128" spans="1:21" ht="14.25">
      <c r="A1128" s="24">
        <v>97</v>
      </c>
      <c r="B1128" s="67" t="s">
        <v>166</v>
      </c>
      <c r="C1128" s="24"/>
      <c r="D1128" s="26"/>
      <c r="E1128" s="26"/>
      <c r="F1128" s="26"/>
      <c r="G1128" s="59"/>
      <c r="H1128" s="24"/>
      <c r="I1128" s="71"/>
      <c r="J1128" s="77"/>
      <c r="K1128" s="9"/>
      <c r="N1128" s="9"/>
    </row>
    <row r="1129" spans="1:21">
      <c r="A1129" s="24"/>
      <c r="B1129" s="27" t="s">
        <v>274</v>
      </c>
      <c r="C1129" s="24"/>
      <c r="D1129" s="26"/>
      <c r="E1129" s="26"/>
      <c r="F1129" s="26"/>
      <c r="G1129" s="59"/>
      <c r="H1129" s="24"/>
      <c r="I1129" s="71"/>
      <c r="J1129" s="77"/>
      <c r="K1129" s="9"/>
      <c r="N1129" s="9"/>
    </row>
    <row r="1130" spans="1:21">
      <c r="A1130" s="24"/>
      <c r="B1130" s="27"/>
      <c r="C1130" s="39"/>
      <c r="D1130" s="26"/>
      <c r="E1130" s="26"/>
      <c r="F1130" s="42"/>
      <c r="G1130" s="43"/>
      <c r="H1130" s="66"/>
      <c r="I1130" s="71"/>
      <c r="J1130" s="77"/>
      <c r="K1130" s="9"/>
      <c r="N1130" s="9"/>
    </row>
    <row r="1131" spans="1:21">
      <c r="A1131" s="24"/>
      <c r="B1131" s="28" t="s">
        <v>275</v>
      </c>
      <c r="C1131" s="24"/>
      <c r="D1131" s="26"/>
      <c r="E1131" s="26"/>
      <c r="F1131" s="26"/>
      <c r="G1131" s="58">
        <f>SUM(G1130:G1130)</f>
        <v>0</v>
      </c>
      <c r="H1131" s="24"/>
      <c r="I1131" s="71"/>
      <c r="J1131" s="74"/>
      <c r="K1131" s="33"/>
      <c r="L1131" s="33"/>
      <c r="M1131" s="33"/>
      <c r="N1131" s="9"/>
    </row>
    <row r="1132" spans="1:21">
      <c r="A1132" s="24"/>
      <c r="B1132" s="27" t="s">
        <v>276</v>
      </c>
      <c r="C1132" s="29"/>
      <c r="D1132" s="26" t="s">
        <v>278</v>
      </c>
      <c r="E1132" s="26">
        <v>4064.4</v>
      </c>
      <c r="F1132" s="26"/>
      <c r="G1132" s="59"/>
      <c r="H1132" s="24"/>
      <c r="I1132" s="71"/>
      <c r="J1132" s="77"/>
      <c r="K1132" s="9"/>
      <c r="L1132" s="9"/>
      <c r="M1132" s="9"/>
      <c r="N1132" s="9"/>
    </row>
    <row r="1133" spans="1:21">
      <c r="A1133" s="24"/>
      <c r="B1133" s="29"/>
      <c r="C1133" s="29" t="s">
        <v>197</v>
      </c>
      <c r="D1133" s="26"/>
      <c r="E1133" s="26"/>
      <c r="F1133" s="26"/>
      <c r="G1133" s="59">
        <f>E1132*1.65</f>
        <v>6706.26</v>
      </c>
      <c r="H1133" s="24"/>
      <c r="I1133" s="112" t="s">
        <v>394</v>
      </c>
      <c r="J1133" s="77"/>
      <c r="K1133" s="33"/>
      <c r="L1133" s="33"/>
      <c r="M1133" s="34"/>
      <c r="N1133" s="47"/>
    </row>
    <row r="1134" spans="1:21">
      <c r="A1134" s="24"/>
      <c r="B1134" s="29"/>
      <c r="C1134" s="29" t="s">
        <v>280</v>
      </c>
      <c r="D1134" s="26" t="s">
        <v>281</v>
      </c>
      <c r="E1134" s="69"/>
      <c r="F1134" s="69"/>
      <c r="G1134" s="94"/>
      <c r="H1134" s="75"/>
      <c r="I1134" s="71"/>
      <c r="J1134" s="77"/>
      <c r="K1134" s="9"/>
      <c r="L1134" s="99"/>
      <c r="M1134" s="9"/>
      <c r="N1134" s="9"/>
      <c r="P1134" s="37"/>
      <c r="Q1134" s="33"/>
      <c r="R1134" s="33"/>
      <c r="S1134" s="33"/>
      <c r="T1134" s="34"/>
      <c r="U1134" s="38"/>
    </row>
    <row r="1135" spans="1:21">
      <c r="A1135" s="24"/>
      <c r="B1135" s="29"/>
      <c r="C1135" s="29" t="s">
        <v>198</v>
      </c>
      <c r="D1135" s="26" t="s">
        <v>281</v>
      </c>
      <c r="E1135" s="26"/>
      <c r="F1135" s="26"/>
      <c r="G1135" s="43"/>
      <c r="H1135" s="66"/>
      <c r="I1135" s="71"/>
      <c r="J1135" s="71"/>
      <c r="K1135" s="33"/>
      <c r="L1135" s="34"/>
      <c r="M1135" s="9"/>
      <c r="N1135" s="9"/>
    </row>
    <row r="1136" spans="1:21">
      <c r="A1136" s="24"/>
      <c r="B1136" s="29"/>
      <c r="C1136" s="39" t="s">
        <v>817</v>
      </c>
      <c r="D1136" s="26" t="s">
        <v>287</v>
      </c>
      <c r="E1136" s="26">
        <v>1</v>
      </c>
      <c r="F1136" s="26">
        <v>2</v>
      </c>
      <c r="G1136" s="43">
        <v>721.45</v>
      </c>
      <c r="H1136" s="66">
        <v>43573</v>
      </c>
      <c r="I1136" s="71"/>
      <c r="J1136" s="71"/>
      <c r="K1136" s="33"/>
      <c r="L1136" s="34"/>
      <c r="M1136" s="9"/>
      <c r="N1136" s="9"/>
    </row>
    <row r="1137" spans="1:19">
      <c r="A1137" s="24"/>
      <c r="B1137" s="29"/>
      <c r="C1137" s="39" t="s">
        <v>822</v>
      </c>
      <c r="D1137" s="26" t="s">
        <v>422</v>
      </c>
      <c r="E1137" s="69">
        <v>0.4</v>
      </c>
      <c r="F1137" s="26"/>
      <c r="G1137" s="92">
        <v>835.81</v>
      </c>
      <c r="H1137" s="66">
        <v>43574</v>
      </c>
      <c r="I1137" s="71"/>
      <c r="J1137" s="71"/>
      <c r="K1137" s="33"/>
      <c r="L1137" s="34"/>
      <c r="M1137" s="9"/>
      <c r="N1137" s="9"/>
    </row>
    <row r="1138" spans="1:19">
      <c r="A1138" s="24"/>
      <c r="B1138" s="26" t="s">
        <v>792</v>
      </c>
      <c r="C1138" s="129" t="s">
        <v>604</v>
      </c>
      <c r="D1138" s="26" t="s">
        <v>422</v>
      </c>
      <c r="E1138" s="69">
        <v>1.2</v>
      </c>
      <c r="F1138" s="26">
        <v>28.4</v>
      </c>
      <c r="G1138" s="92">
        <v>10778.47</v>
      </c>
      <c r="H1138" s="66">
        <v>43579</v>
      </c>
      <c r="I1138" s="71"/>
      <c r="J1138" s="71"/>
      <c r="K1138" s="33"/>
      <c r="L1138" s="34"/>
      <c r="M1138" s="9"/>
      <c r="N1138" s="9"/>
    </row>
    <row r="1139" spans="1:19">
      <c r="A1139" s="24"/>
      <c r="B1139" s="29"/>
      <c r="C1139" s="129" t="s">
        <v>724</v>
      </c>
      <c r="D1139" s="26"/>
      <c r="E1139" s="26"/>
      <c r="F1139" s="26">
        <v>0.5</v>
      </c>
      <c r="G1139" s="43">
        <v>474.75</v>
      </c>
      <c r="H1139" s="124">
        <v>43556</v>
      </c>
      <c r="I1139" s="71"/>
      <c r="J1139" s="71"/>
      <c r="K1139" s="33"/>
      <c r="L1139" s="34"/>
      <c r="M1139" s="9"/>
      <c r="N1139" s="9"/>
    </row>
    <row r="1140" spans="1:19">
      <c r="A1140" s="24"/>
      <c r="B1140" s="28" t="s">
        <v>275</v>
      </c>
      <c r="C1140" s="24"/>
      <c r="D1140" s="26"/>
      <c r="E1140" s="26"/>
      <c r="F1140" s="26"/>
      <c r="G1140" s="58">
        <f>SUM(G1132:G1139)</f>
        <v>19516.739999999998</v>
      </c>
      <c r="H1140" s="24"/>
      <c r="I1140" s="71"/>
      <c r="J1140" s="71"/>
      <c r="K1140" s="9"/>
      <c r="L1140" s="9"/>
      <c r="M1140" s="9"/>
      <c r="N1140" s="9"/>
      <c r="O1140" s="9"/>
      <c r="P1140" s="9"/>
      <c r="Q1140" s="9"/>
    </row>
    <row r="1141" spans="1:19" ht="14.25">
      <c r="A1141" s="24">
        <v>98</v>
      </c>
      <c r="B1141" s="25" t="s">
        <v>167</v>
      </c>
      <c r="C1141" s="24"/>
      <c r="D1141" s="26"/>
      <c r="E1141" s="26"/>
      <c r="F1141" s="26"/>
      <c r="G1141" s="59"/>
      <c r="H1141" s="24"/>
      <c r="I1141" s="71"/>
      <c r="J1141" s="71"/>
      <c r="K1141" s="9"/>
      <c r="L1141" s="9"/>
      <c r="M1141" s="9"/>
      <c r="N1141" s="9"/>
      <c r="O1141" s="9"/>
      <c r="P1141" s="9"/>
      <c r="Q1141" s="9"/>
    </row>
    <row r="1142" spans="1:19">
      <c r="A1142" s="24"/>
      <c r="B1142" s="27" t="s">
        <v>274</v>
      </c>
      <c r="C1142" s="24"/>
      <c r="D1142" s="26"/>
      <c r="E1142" s="26"/>
      <c r="F1142" s="26"/>
      <c r="G1142" s="59"/>
      <c r="H1142" s="24"/>
      <c r="I1142" s="71"/>
      <c r="J1142" s="71"/>
      <c r="L1142" s="9"/>
      <c r="M1142" s="9"/>
      <c r="N1142" s="33"/>
    </row>
    <row r="1143" spans="1:19">
      <c r="A1143" s="24"/>
      <c r="B1143" s="27"/>
      <c r="C1143" s="24"/>
      <c r="D1143" s="26"/>
      <c r="E1143" s="26"/>
      <c r="F1143" s="26"/>
      <c r="G1143" s="59"/>
      <c r="H1143" s="32"/>
      <c r="I1143" s="71"/>
      <c r="J1143" s="71"/>
      <c r="K1143" s="44"/>
      <c r="L1143" s="9"/>
      <c r="M1143" s="9"/>
      <c r="N1143" s="33"/>
    </row>
    <row r="1144" spans="1:19">
      <c r="A1144" s="24"/>
      <c r="B1144" s="28" t="s">
        <v>275</v>
      </c>
      <c r="C1144" s="24"/>
      <c r="D1144" s="26"/>
      <c r="E1144" s="26"/>
      <c r="F1144" s="26"/>
      <c r="G1144" s="58">
        <f>SUM(G1143:G1143)</f>
        <v>0</v>
      </c>
      <c r="H1144" s="24"/>
      <c r="I1144" s="71"/>
      <c r="J1144" s="71"/>
      <c r="N1144" s="37"/>
      <c r="O1144" s="33"/>
      <c r="P1144" s="33"/>
      <c r="Q1144" s="74"/>
      <c r="R1144" s="81"/>
      <c r="S1144" s="76"/>
    </row>
    <row r="1145" spans="1:19">
      <c r="A1145" s="24"/>
      <c r="B1145" s="27" t="s">
        <v>276</v>
      </c>
      <c r="C1145" s="29"/>
      <c r="D1145" s="26" t="s">
        <v>278</v>
      </c>
      <c r="E1145" s="26">
        <v>4629.7</v>
      </c>
      <c r="F1145" s="26"/>
      <c r="G1145" s="59"/>
      <c r="H1145" s="24"/>
      <c r="I1145" s="71"/>
      <c r="J1145" s="71"/>
      <c r="M1145" s="9"/>
      <c r="N1145" s="9"/>
    </row>
    <row r="1146" spans="1:19">
      <c r="A1146" s="24"/>
      <c r="B1146" s="29"/>
      <c r="C1146" s="29" t="s">
        <v>197</v>
      </c>
      <c r="D1146" s="26"/>
      <c r="E1146" s="26"/>
      <c r="F1146" s="26"/>
      <c r="G1146" s="59">
        <f>E1145*1.65</f>
        <v>7639.0049999999992</v>
      </c>
      <c r="H1146" s="24"/>
      <c r="I1146" s="71"/>
      <c r="J1146" s="71"/>
      <c r="L1146" s="9"/>
      <c r="M1146" s="9"/>
      <c r="N1146" s="9"/>
    </row>
    <row r="1147" spans="1:19">
      <c r="A1147" s="24"/>
      <c r="B1147" s="29"/>
      <c r="C1147" s="29" t="s">
        <v>280</v>
      </c>
      <c r="D1147" s="26" t="s">
        <v>281</v>
      </c>
      <c r="E1147" s="69"/>
      <c r="F1147" s="69"/>
      <c r="G1147" s="94"/>
      <c r="H1147" s="75"/>
      <c r="I1147" s="71"/>
      <c r="J1147" s="71"/>
      <c r="L1147" s="33"/>
      <c r="M1147" s="33"/>
      <c r="N1147" s="33"/>
    </row>
    <row r="1148" spans="1:19">
      <c r="A1148" s="24"/>
      <c r="B1148" s="29"/>
      <c r="C1148" s="29" t="s">
        <v>198</v>
      </c>
      <c r="D1148" s="26" t="s">
        <v>281</v>
      </c>
      <c r="E1148" s="26"/>
      <c r="F1148" s="26"/>
      <c r="G1148" s="43"/>
      <c r="H1148" s="66"/>
      <c r="I1148" s="71"/>
      <c r="J1148" s="71"/>
      <c r="L1148" s="9"/>
      <c r="M1148" s="9"/>
      <c r="N1148" s="9"/>
    </row>
    <row r="1149" spans="1:19">
      <c r="A1149" s="24"/>
      <c r="B1149" s="29"/>
      <c r="C1149" s="129" t="s">
        <v>724</v>
      </c>
      <c r="D1149" s="26"/>
      <c r="E1149" s="26"/>
      <c r="F1149" s="26">
        <v>0.5</v>
      </c>
      <c r="G1149" s="43">
        <v>474.75</v>
      </c>
      <c r="H1149" s="124">
        <v>43556</v>
      </c>
      <c r="I1149" s="71"/>
      <c r="J1149" s="71"/>
      <c r="L1149" s="9"/>
      <c r="M1149" s="9"/>
      <c r="N1149" s="9"/>
    </row>
    <row r="1150" spans="1:19" ht="13.5" customHeight="1">
      <c r="A1150" s="24"/>
      <c r="B1150" s="28" t="s">
        <v>275</v>
      </c>
      <c r="C1150" s="24"/>
      <c r="D1150" s="26"/>
      <c r="E1150" s="26"/>
      <c r="F1150" s="26"/>
      <c r="G1150" s="58">
        <f>SUM(G1145:G1149)</f>
        <v>8113.7549999999992</v>
      </c>
      <c r="H1150" s="24"/>
      <c r="I1150" s="71"/>
      <c r="J1150" s="71"/>
    </row>
    <row r="1151" spans="1:19" ht="14.25">
      <c r="A1151" s="24">
        <v>99</v>
      </c>
      <c r="B1151" s="25" t="s">
        <v>169</v>
      </c>
      <c r="C1151" s="24"/>
      <c r="D1151" s="26"/>
      <c r="E1151" s="26"/>
      <c r="F1151" s="26"/>
      <c r="G1151" s="59"/>
      <c r="H1151" s="24"/>
      <c r="I1151" s="71"/>
      <c r="J1151" s="71"/>
      <c r="K1151" s="9"/>
      <c r="L1151" s="9"/>
      <c r="M1151" s="9"/>
      <c r="N1151" s="9"/>
      <c r="O1151" s="9"/>
      <c r="P1151" s="9"/>
    </row>
    <row r="1152" spans="1:19">
      <c r="A1152" s="24"/>
      <c r="B1152" s="27" t="s">
        <v>274</v>
      </c>
      <c r="C1152" s="24"/>
      <c r="D1152" s="26"/>
      <c r="E1152" s="26"/>
      <c r="F1152" s="26"/>
      <c r="G1152" s="59"/>
      <c r="H1152" s="24"/>
      <c r="I1152" s="71"/>
      <c r="J1152" s="71"/>
      <c r="K1152" s="9"/>
      <c r="L1152" s="9"/>
      <c r="M1152" s="9"/>
      <c r="N1152" s="9"/>
      <c r="O1152" s="9"/>
      <c r="P1152" s="9"/>
    </row>
    <row r="1153" spans="1:14">
      <c r="A1153" s="24"/>
      <c r="B1153" s="27"/>
      <c r="C1153" s="29"/>
      <c r="D1153" s="26"/>
      <c r="E1153" s="26"/>
      <c r="F1153" s="26"/>
      <c r="G1153" s="43"/>
      <c r="H1153" s="66"/>
      <c r="I1153" s="71"/>
      <c r="J1153" s="71"/>
      <c r="K1153" s="37"/>
      <c r="L1153" s="33"/>
      <c r="M1153" s="33"/>
      <c r="N1153" s="33"/>
    </row>
    <row r="1154" spans="1:14">
      <c r="A1154" s="24"/>
      <c r="B1154" s="28" t="s">
        <v>275</v>
      </c>
      <c r="C1154" s="24"/>
      <c r="D1154" s="26"/>
      <c r="E1154" s="26"/>
      <c r="F1154" s="26"/>
      <c r="G1154" s="58">
        <f>SUM(G1153:G1153)</f>
        <v>0</v>
      </c>
      <c r="H1154" s="24"/>
      <c r="I1154" s="71"/>
      <c r="J1154" s="71"/>
      <c r="K1154" s="37"/>
      <c r="L1154" s="33"/>
      <c r="M1154" s="33"/>
      <c r="N1154" s="33"/>
    </row>
    <row r="1155" spans="1:14">
      <c r="A1155" s="24"/>
      <c r="B1155" s="27" t="s">
        <v>276</v>
      </c>
      <c r="C1155" s="29"/>
      <c r="D1155" s="26" t="s">
        <v>278</v>
      </c>
      <c r="E1155" s="26">
        <v>479.6</v>
      </c>
      <c r="F1155" s="26"/>
      <c r="G1155" s="59"/>
      <c r="H1155" s="24"/>
      <c r="I1155" s="71"/>
      <c r="J1155" s="71"/>
      <c r="K1155" s="9"/>
      <c r="L1155" s="9"/>
      <c r="M1155" s="9"/>
      <c r="N1155" s="9"/>
    </row>
    <row r="1156" spans="1:14">
      <c r="A1156" s="24"/>
      <c r="B1156" s="29"/>
      <c r="C1156" s="29" t="s">
        <v>197</v>
      </c>
      <c r="D1156" s="26"/>
      <c r="E1156" s="26"/>
      <c r="F1156" s="26"/>
      <c r="G1156" s="59">
        <v>0</v>
      </c>
      <c r="H1156" s="24"/>
      <c r="I1156" s="112" t="s">
        <v>392</v>
      </c>
      <c r="J1156" s="120" t="s">
        <v>403</v>
      </c>
      <c r="L1156" s="33"/>
      <c r="M1156" s="33"/>
      <c r="N1156" s="47"/>
    </row>
    <row r="1157" spans="1:14">
      <c r="A1157" s="24"/>
      <c r="B1157" s="29"/>
      <c r="C1157" s="29" t="s">
        <v>280</v>
      </c>
      <c r="D1157" s="26" t="s">
        <v>281</v>
      </c>
      <c r="E1157" s="26"/>
      <c r="F1157" s="26"/>
      <c r="G1157" s="43"/>
      <c r="H1157" s="32"/>
      <c r="I1157" s="71"/>
      <c r="J1157" s="71"/>
      <c r="L1157" s="9"/>
      <c r="M1157" s="9"/>
      <c r="N1157" s="9"/>
    </row>
    <row r="1158" spans="1:14">
      <c r="A1158" s="24"/>
      <c r="B1158" s="29"/>
      <c r="C1158" s="29" t="s">
        <v>198</v>
      </c>
      <c r="D1158" s="26"/>
      <c r="E1158" s="26"/>
      <c r="F1158" s="26"/>
      <c r="G1158" s="59"/>
      <c r="H1158" s="24"/>
      <c r="I1158" s="71"/>
      <c r="J1158" s="71"/>
      <c r="L1158" s="9"/>
      <c r="M1158" s="9"/>
      <c r="N1158" s="9"/>
    </row>
    <row r="1159" spans="1:14">
      <c r="A1159" s="24"/>
      <c r="B1159" s="29"/>
      <c r="C1159" s="29" t="s">
        <v>282</v>
      </c>
      <c r="D1159" s="24"/>
      <c r="E1159" s="26"/>
      <c r="F1159" s="26"/>
      <c r="G1159" s="59"/>
      <c r="H1159" s="24"/>
      <c r="I1159" s="71"/>
      <c r="J1159" s="71"/>
    </row>
    <row r="1160" spans="1:14">
      <c r="A1160" s="24"/>
      <c r="B1160" s="29"/>
      <c r="C1160" s="129" t="s">
        <v>724</v>
      </c>
      <c r="D1160" s="26"/>
      <c r="E1160" s="26"/>
      <c r="F1160" s="26">
        <v>0.5</v>
      </c>
      <c r="G1160" s="43">
        <v>474.75</v>
      </c>
      <c r="H1160" s="124">
        <v>43556</v>
      </c>
      <c r="I1160" s="71"/>
      <c r="J1160" s="71"/>
    </row>
    <row r="1161" spans="1:14">
      <c r="A1161" s="24"/>
      <c r="B1161" s="28" t="s">
        <v>275</v>
      </c>
      <c r="C1161" s="24"/>
      <c r="D1161" s="26"/>
      <c r="E1161" s="26"/>
      <c r="F1161" s="26"/>
      <c r="G1161" s="58">
        <f>SUM(G1155:G1160)</f>
        <v>474.75</v>
      </c>
      <c r="H1161" s="24"/>
      <c r="I1161" s="71"/>
      <c r="J1161" s="71"/>
    </row>
    <row r="1162" spans="1:14" ht="14.25">
      <c r="A1162" s="24">
        <v>100</v>
      </c>
      <c r="B1162" s="25" t="s">
        <v>174</v>
      </c>
      <c r="C1162" s="24"/>
      <c r="D1162" s="26"/>
      <c r="E1162" s="26"/>
      <c r="F1162" s="26"/>
      <c r="G1162" s="59"/>
      <c r="H1162" s="24"/>
      <c r="I1162" s="71"/>
      <c r="J1162" s="71"/>
    </row>
    <row r="1163" spans="1:14">
      <c r="A1163" s="24"/>
      <c r="B1163" s="27" t="s">
        <v>274</v>
      </c>
      <c r="C1163" s="24"/>
      <c r="D1163" s="26"/>
      <c r="E1163" s="26"/>
      <c r="F1163" s="26"/>
      <c r="G1163" s="59"/>
      <c r="H1163" s="24"/>
      <c r="I1163" s="71"/>
      <c r="J1163" s="71"/>
      <c r="M1163" s="9"/>
    </row>
    <row r="1164" spans="1:14">
      <c r="A1164" s="24"/>
      <c r="B1164" s="27" t="s">
        <v>453</v>
      </c>
      <c r="C1164" s="24" t="s">
        <v>416</v>
      </c>
      <c r="D1164" s="26" t="s">
        <v>278</v>
      </c>
      <c r="E1164" s="26">
        <v>1.6</v>
      </c>
      <c r="F1164" s="26">
        <v>5.5</v>
      </c>
      <c r="G1164" s="59">
        <v>1228.28</v>
      </c>
      <c r="H1164" s="36" t="s">
        <v>634</v>
      </c>
      <c r="I1164" s="71"/>
      <c r="J1164" s="71"/>
      <c r="M1164" s="9"/>
    </row>
    <row r="1165" spans="1:14">
      <c r="A1165" s="24"/>
      <c r="B1165" s="27"/>
      <c r="C1165" s="24" t="s">
        <v>409</v>
      </c>
      <c r="D1165" s="26" t="s">
        <v>278</v>
      </c>
      <c r="E1165" s="26">
        <v>2.2999999999999998</v>
      </c>
      <c r="F1165" s="26">
        <v>10</v>
      </c>
      <c r="G1165" s="59">
        <v>2211.33</v>
      </c>
      <c r="H1165" s="36" t="s">
        <v>634</v>
      </c>
      <c r="I1165" s="71"/>
      <c r="J1165" s="71"/>
      <c r="M1165" s="9"/>
    </row>
    <row r="1166" spans="1:14">
      <c r="A1166" s="24"/>
      <c r="B1166" s="27"/>
      <c r="C1166" s="24" t="s">
        <v>733</v>
      </c>
      <c r="D1166" s="26" t="s">
        <v>278</v>
      </c>
      <c r="E1166" s="26">
        <v>2.4</v>
      </c>
      <c r="F1166" s="26">
        <v>2.2000000000000002</v>
      </c>
      <c r="G1166" s="59">
        <v>582.27</v>
      </c>
      <c r="H1166" s="36" t="s">
        <v>634</v>
      </c>
      <c r="I1166" s="71"/>
      <c r="J1166" s="71"/>
      <c r="M1166" s="9"/>
    </row>
    <row r="1167" spans="1:14">
      <c r="A1167" s="24"/>
      <c r="B1167" s="27"/>
      <c r="C1167" s="24" t="s">
        <v>460</v>
      </c>
      <c r="D1167" s="26" t="s">
        <v>278</v>
      </c>
      <c r="E1167" s="26">
        <v>77.2</v>
      </c>
      <c r="F1167" s="26">
        <v>24.1</v>
      </c>
      <c r="G1167" s="59">
        <v>4081.28</v>
      </c>
      <c r="H1167" s="36" t="s">
        <v>634</v>
      </c>
      <c r="I1167" s="71"/>
      <c r="J1167" s="71"/>
      <c r="M1167" s="9"/>
    </row>
    <row r="1168" spans="1:14">
      <c r="A1168" s="24"/>
      <c r="B1168" s="27"/>
      <c r="C1168" s="24" t="s">
        <v>410</v>
      </c>
      <c r="D1168" s="26" t="s">
        <v>278</v>
      </c>
      <c r="E1168" s="26">
        <v>60</v>
      </c>
      <c r="F1168" s="26">
        <v>17</v>
      </c>
      <c r="G1168" s="59">
        <v>3785.83</v>
      </c>
      <c r="H1168" s="36" t="s">
        <v>634</v>
      </c>
      <c r="I1168" s="149"/>
      <c r="J1168" s="71"/>
      <c r="M1168" s="9"/>
    </row>
    <row r="1169" spans="1:10">
      <c r="A1169" s="24"/>
      <c r="B1169" s="27"/>
      <c r="C1169" s="24" t="s">
        <v>411</v>
      </c>
      <c r="D1169" s="26" t="s">
        <v>278</v>
      </c>
      <c r="E1169" s="26">
        <v>124.4</v>
      </c>
      <c r="F1169" s="26">
        <v>26.7</v>
      </c>
      <c r="G1169" s="59">
        <v>5238.91</v>
      </c>
      <c r="H1169" s="36" t="s">
        <v>634</v>
      </c>
      <c r="I1169" s="71"/>
      <c r="J1169" s="71"/>
    </row>
    <row r="1170" spans="1:10">
      <c r="A1170" s="24"/>
      <c r="B1170" s="27" t="s">
        <v>454</v>
      </c>
      <c r="C1170" s="24" t="s">
        <v>455</v>
      </c>
      <c r="D1170" s="26" t="s">
        <v>278</v>
      </c>
      <c r="E1170" s="26">
        <v>8</v>
      </c>
      <c r="F1170" s="26">
        <v>15.4</v>
      </c>
      <c r="G1170" s="59">
        <v>3656.46</v>
      </c>
      <c r="H1170" s="66">
        <v>43558</v>
      </c>
      <c r="I1170" s="71"/>
      <c r="J1170" s="71"/>
    </row>
    <row r="1171" spans="1:10">
      <c r="A1171" s="24"/>
      <c r="B1171" s="27"/>
      <c r="C1171" s="24" t="s">
        <v>416</v>
      </c>
      <c r="D1171" s="26" t="s">
        <v>278</v>
      </c>
      <c r="E1171" s="26">
        <v>1.8</v>
      </c>
      <c r="F1171" s="26">
        <v>6.1</v>
      </c>
      <c r="G1171" s="59">
        <v>1366.55</v>
      </c>
      <c r="H1171" s="66" t="s">
        <v>761</v>
      </c>
      <c r="I1171" s="71"/>
      <c r="J1171" s="71"/>
    </row>
    <row r="1172" spans="1:10">
      <c r="A1172" s="24"/>
      <c r="B1172" s="27"/>
      <c r="C1172" s="24" t="s">
        <v>409</v>
      </c>
      <c r="D1172" s="26" t="s">
        <v>278</v>
      </c>
      <c r="E1172" s="26">
        <v>2.5</v>
      </c>
      <c r="F1172" s="26">
        <v>11.2</v>
      </c>
      <c r="G1172" s="59">
        <v>2461.34</v>
      </c>
      <c r="H1172" s="66" t="s">
        <v>761</v>
      </c>
      <c r="I1172" s="71"/>
      <c r="J1172" s="71"/>
    </row>
    <row r="1173" spans="1:10">
      <c r="A1173" s="24"/>
      <c r="B1173" s="27"/>
      <c r="C1173" s="24" t="s">
        <v>733</v>
      </c>
      <c r="D1173" s="26" t="s">
        <v>278</v>
      </c>
      <c r="E1173" s="26">
        <v>2.2000000000000002</v>
      </c>
      <c r="F1173" s="26">
        <v>2</v>
      </c>
      <c r="G1173" s="59">
        <v>533.83000000000004</v>
      </c>
      <c r="H1173" s="66" t="s">
        <v>761</v>
      </c>
      <c r="I1173" s="71"/>
      <c r="J1173" s="71"/>
    </row>
    <row r="1174" spans="1:10">
      <c r="A1174" s="24"/>
      <c r="B1174" s="27"/>
      <c r="C1174" s="24" t="s">
        <v>460</v>
      </c>
      <c r="D1174" s="26" t="s">
        <v>278</v>
      </c>
      <c r="E1174" s="26">
        <v>50.2</v>
      </c>
      <c r="F1174" s="26">
        <v>15.7</v>
      </c>
      <c r="G1174" s="59">
        <v>2656.5</v>
      </c>
      <c r="H1174" s="66" t="s">
        <v>761</v>
      </c>
      <c r="I1174" s="71"/>
      <c r="J1174" s="71"/>
    </row>
    <row r="1175" spans="1:10">
      <c r="A1175" s="24"/>
      <c r="B1175" s="27"/>
      <c r="C1175" s="24" t="s">
        <v>410</v>
      </c>
      <c r="D1175" s="26" t="s">
        <v>278</v>
      </c>
      <c r="E1175" s="26">
        <v>60</v>
      </c>
      <c r="F1175" s="26">
        <v>17</v>
      </c>
      <c r="G1175" s="59">
        <v>3785.83</v>
      </c>
      <c r="H1175" s="66" t="s">
        <v>761</v>
      </c>
      <c r="I1175" s="149"/>
      <c r="J1175" s="71"/>
    </row>
    <row r="1176" spans="1:10">
      <c r="A1176" s="24"/>
      <c r="B1176" s="27"/>
      <c r="C1176" s="24" t="s">
        <v>411</v>
      </c>
      <c r="D1176" s="26" t="s">
        <v>278</v>
      </c>
      <c r="E1176" s="26">
        <v>124</v>
      </c>
      <c r="F1176" s="26">
        <v>26.6</v>
      </c>
      <c r="G1176" s="59">
        <v>5223.25</v>
      </c>
      <c r="H1176" s="66" t="s">
        <v>761</v>
      </c>
      <c r="I1176" s="71"/>
      <c r="J1176" s="71"/>
    </row>
    <row r="1177" spans="1:10">
      <c r="A1177" s="24"/>
      <c r="B1177" s="27"/>
      <c r="C1177" s="24" t="s">
        <v>424</v>
      </c>
      <c r="D1177" s="26" t="s">
        <v>278</v>
      </c>
      <c r="E1177" s="26">
        <v>21.9</v>
      </c>
      <c r="F1177" s="26">
        <v>16.899999999999999</v>
      </c>
      <c r="G1177" s="59">
        <v>3332.87</v>
      </c>
      <c r="H1177" s="66" t="s">
        <v>785</v>
      </c>
      <c r="I1177" s="71"/>
      <c r="J1177" s="71"/>
    </row>
    <row r="1178" spans="1:10">
      <c r="A1178" s="24"/>
      <c r="B1178" s="27"/>
      <c r="C1178" s="24" t="s">
        <v>425</v>
      </c>
      <c r="D1178" s="26" t="s">
        <v>278</v>
      </c>
      <c r="E1178" s="26">
        <v>9.9</v>
      </c>
      <c r="F1178" s="26">
        <v>9.4</v>
      </c>
      <c r="G1178" s="59">
        <v>1758.73</v>
      </c>
      <c r="H1178" s="66" t="s">
        <v>785</v>
      </c>
      <c r="I1178" s="71"/>
      <c r="J1178" s="71"/>
    </row>
    <row r="1179" spans="1:10">
      <c r="A1179" s="24"/>
      <c r="B1179" s="27"/>
      <c r="C1179" s="24" t="s">
        <v>426</v>
      </c>
      <c r="D1179" s="26" t="s">
        <v>278</v>
      </c>
      <c r="E1179" s="26">
        <v>3</v>
      </c>
      <c r="F1179" s="26">
        <v>5.8</v>
      </c>
      <c r="G1179" s="59">
        <v>1125.29</v>
      </c>
      <c r="H1179" s="66" t="s">
        <v>785</v>
      </c>
      <c r="I1179" s="71"/>
      <c r="J1179" s="71"/>
    </row>
    <row r="1180" spans="1:10">
      <c r="A1180" s="24"/>
      <c r="B1180" s="27"/>
      <c r="C1180" s="24" t="s">
        <v>457</v>
      </c>
      <c r="D1180" s="26" t="s">
        <v>278</v>
      </c>
      <c r="E1180" s="26">
        <v>6.9</v>
      </c>
      <c r="F1180" s="26">
        <v>5.4</v>
      </c>
      <c r="G1180" s="59">
        <v>1069.94</v>
      </c>
      <c r="H1180" s="66" t="s">
        <v>785</v>
      </c>
      <c r="I1180" s="71"/>
      <c r="J1180" s="71"/>
    </row>
    <row r="1181" spans="1:10">
      <c r="A1181" s="24"/>
      <c r="B1181" s="27"/>
      <c r="C1181" s="24" t="s">
        <v>783</v>
      </c>
      <c r="D1181" s="26" t="s">
        <v>278</v>
      </c>
      <c r="E1181" s="26">
        <v>2.4</v>
      </c>
      <c r="F1181" s="26">
        <v>2.2999999999999998</v>
      </c>
      <c r="G1181" s="59">
        <v>424.23</v>
      </c>
      <c r="H1181" s="66" t="s">
        <v>785</v>
      </c>
      <c r="I1181" s="71"/>
      <c r="J1181" s="71"/>
    </row>
    <row r="1182" spans="1:10">
      <c r="A1182" s="24"/>
      <c r="B1182" s="27"/>
      <c r="C1182" s="24" t="s">
        <v>458</v>
      </c>
      <c r="D1182" s="26" t="s">
        <v>278</v>
      </c>
      <c r="E1182" s="26">
        <v>0.5</v>
      </c>
      <c r="F1182" s="26">
        <v>0.5</v>
      </c>
      <c r="G1182" s="59">
        <v>81.16</v>
      </c>
      <c r="H1182" s="66" t="s">
        <v>785</v>
      </c>
      <c r="I1182" s="71"/>
      <c r="J1182" s="71"/>
    </row>
    <row r="1183" spans="1:10">
      <c r="A1183" s="24"/>
      <c r="B1183" s="27"/>
      <c r="C1183" s="24" t="s">
        <v>784</v>
      </c>
      <c r="D1183" s="26" t="s">
        <v>278</v>
      </c>
      <c r="E1183" s="26">
        <v>0.5</v>
      </c>
      <c r="F1183" s="26">
        <v>0.4</v>
      </c>
      <c r="G1183" s="59">
        <v>74.25</v>
      </c>
      <c r="H1183" s="66" t="s">
        <v>785</v>
      </c>
      <c r="I1183" s="71"/>
      <c r="J1183" s="71"/>
    </row>
    <row r="1184" spans="1:10">
      <c r="A1184" s="24"/>
      <c r="B1184" s="27"/>
      <c r="C1184" s="24" t="s">
        <v>693</v>
      </c>
      <c r="D1184" s="26" t="s">
        <v>278</v>
      </c>
      <c r="E1184" s="26">
        <v>6.4</v>
      </c>
      <c r="F1184" s="26">
        <v>7.3</v>
      </c>
      <c r="G1184" s="59">
        <v>1423.67</v>
      </c>
      <c r="H1184" s="66" t="s">
        <v>785</v>
      </c>
      <c r="I1184" s="71"/>
      <c r="J1184" s="71"/>
    </row>
    <row r="1185" spans="1:16">
      <c r="A1185" s="24"/>
      <c r="B1185" s="27" t="s">
        <v>453</v>
      </c>
      <c r="C1185" s="24" t="s">
        <v>424</v>
      </c>
      <c r="D1185" s="26" t="s">
        <v>278</v>
      </c>
      <c r="E1185" s="26">
        <v>22.8</v>
      </c>
      <c r="F1185" s="26">
        <v>17.600000000000001</v>
      </c>
      <c r="G1185" s="59">
        <v>3467.91</v>
      </c>
      <c r="H1185" s="66" t="s">
        <v>802</v>
      </c>
      <c r="I1185" s="71"/>
      <c r="J1185" s="71"/>
    </row>
    <row r="1186" spans="1:16">
      <c r="A1186" s="24"/>
      <c r="B1186" s="27"/>
      <c r="C1186" s="24" t="s">
        <v>425</v>
      </c>
      <c r="D1186" s="26" t="s">
        <v>278</v>
      </c>
      <c r="E1186" s="26">
        <v>11.5</v>
      </c>
      <c r="F1186" s="26">
        <v>10.9</v>
      </c>
      <c r="G1186" s="59">
        <v>2041.45</v>
      </c>
      <c r="H1186" s="66" t="s">
        <v>802</v>
      </c>
      <c r="I1186" s="71"/>
      <c r="J1186" s="71"/>
    </row>
    <row r="1187" spans="1:16">
      <c r="A1187" s="24"/>
      <c r="B1187" s="27"/>
      <c r="C1187" s="24" t="s">
        <v>426</v>
      </c>
      <c r="D1187" s="26" t="s">
        <v>278</v>
      </c>
      <c r="E1187" s="26">
        <v>3.5</v>
      </c>
      <c r="F1187" s="26">
        <v>6.8</v>
      </c>
      <c r="G1187" s="59">
        <v>1305.9100000000001</v>
      </c>
      <c r="H1187" s="66" t="s">
        <v>802</v>
      </c>
      <c r="I1187" s="71"/>
      <c r="J1187" s="71"/>
    </row>
    <row r="1188" spans="1:16">
      <c r="A1188" s="24"/>
      <c r="B1188" s="27"/>
      <c r="C1188" s="24" t="s">
        <v>457</v>
      </c>
      <c r="D1188" s="26" t="s">
        <v>278</v>
      </c>
      <c r="E1188" s="26">
        <v>6.9</v>
      </c>
      <c r="F1188" s="26">
        <v>5.4</v>
      </c>
      <c r="G1188" s="59">
        <v>1080.82</v>
      </c>
      <c r="H1188" s="66" t="s">
        <v>802</v>
      </c>
      <c r="I1188" s="71"/>
      <c r="J1188" s="71"/>
    </row>
    <row r="1189" spans="1:16">
      <c r="A1189" s="24"/>
      <c r="B1189" s="27"/>
      <c r="C1189" s="24" t="s">
        <v>783</v>
      </c>
      <c r="D1189" s="26" t="s">
        <v>278</v>
      </c>
      <c r="E1189" s="26">
        <v>2.4</v>
      </c>
      <c r="F1189" s="26">
        <v>2.2999999999999998</v>
      </c>
      <c r="G1189" s="59">
        <v>424.23</v>
      </c>
      <c r="H1189" s="66" t="s">
        <v>802</v>
      </c>
      <c r="I1189" s="71"/>
      <c r="J1189" s="71"/>
    </row>
    <row r="1190" spans="1:16">
      <c r="A1190" s="24"/>
      <c r="B1190" s="27"/>
      <c r="C1190" s="24" t="s">
        <v>458</v>
      </c>
      <c r="D1190" s="26" t="s">
        <v>278</v>
      </c>
      <c r="E1190" s="26">
        <v>1.9</v>
      </c>
      <c r="F1190" s="26">
        <v>1.8</v>
      </c>
      <c r="G1190" s="59">
        <v>316.31</v>
      </c>
      <c r="H1190" s="66" t="s">
        <v>802</v>
      </c>
      <c r="I1190" s="71"/>
      <c r="J1190" s="71"/>
    </row>
    <row r="1191" spans="1:16">
      <c r="A1191" s="24"/>
      <c r="B1191" s="27"/>
      <c r="C1191" s="24" t="s">
        <v>784</v>
      </c>
      <c r="D1191" s="26" t="s">
        <v>278</v>
      </c>
      <c r="E1191" s="26">
        <v>0.5</v>
      </c>
      <c r="F1191" s="26">
        <v>0.4</v>
      </c>
      <c r="G1191" s="59">
        <v>74.25</v>
      </c>
      <c r="H1191" s="66" t="s">
        <v>802</v>
      </c>
      <c r="I1191" s="71"/>
      <c r="J1191" s="71"/>
    </row>
    <row r="1192" spans="1:16">
      <c r="A1192" s="24"/>
      <c r="B1192" s="27"/>
      <c r="C1192" s="24" t="s">
        <v>693</v>
      </c>
      <c r="D1192" s="26" t="s">
        <v>278</v>
      </c>
      <c r="E1192" s="26">
        <v>6.4</v>
      </c>
      <c r="F1192" s="26">
        <v>7.3</v>
      </c>
      <c r="G1192" s="59">
        <v>1423.67</v>
      </c>
      <c r="H1192" s="66" t="s">
        <v>802</v>
      </c>
      <c r="I1192" s="71"/>
      <c r="J1192" s="71"/>
    </row>
    <row r="1193" spans="1:16">
      <c r="A1193" s="24"/>
      <c r="B1193" s="28" t="s">
        <v>275</v>
      </c>
      <c r="C1193" s="24"/>
      <c r="D1193" s="26"/>
      <c r="E1193" s="26"/>
      <c r="F1193" s="26"/>
      <c r="G1193" s="58">
        <f>SUM(G1164:G1192)</f>
        <v>56236.35000000002</v>
      </c>
      <c r="H1193" s="24"/>
      <c r="I1193" s="71"/>
      <c r="J1193" s="71"/>
      <c r="K1193" s="9"/>
      <c r="L1193" s="9"/>
      <c r="M1193" s="9"/>
    </row>
    <row r="1194" spans="1:16">
      <c r="A1194" s="24"/>
      <c r="B1194" s="27" t="s">
        <v>276</v>
      </c>
      <c r="C1194" s="29"/>
      <c r="D1194" s="26" t="s">
        <v>278</v>
      </c>
      <c r="E1194" s="26">
        <v>1593.7</v>
      </c>
      <c r="F1194" s="26"/>
      <c r="G1194" s="59"/>
      <c r="H1194" s="24"/>
      <c r="I1194" s="71"/>
      <c r="J1194" s="71"/>
      <c r="K1194" s="9"/>
      <c r="L1194" s="9"/>
      <c r="M1194" s="9"/>
      <c r="N1194" s="9"/>
    </row>
    <row r="1195" spans="1:16">
      <c r="A1195" s="24"/>
      <c r="B1195" s="29"/>
      <c r="C1195" s="29" t="s">
        <v>197</v>
      </c>
      <c r="D1195" s="26"/>
      <c r="E1195" s="26"/>
      <c r="F1195" s="26"/>
      <c r="G1195" s="59">
        <f>E1194*1.51</f>
        <v>2406.4870000000001</v>
      </c>
      <c r="H1195" s="24"/>
      <c r="I1195" s="71"/>
      <c r="J1195" s="71"/>
    </row>
    <row r="1196" spans="1:16">
      <c r="A1196" s="24"/>
      <c r="B1196" s="29"/>
      <c r="C1196" s="29" t="s">
        <v>280</v>
      </c>
      <c r="D1196" s="26" t="s">
        <v>281</v>
      </c>
      <c r="E1196" s="69"/>
      <c r="F1196" s="69"/>
      <c r="G1196" s="94"/>
      <c r="H1196" s="75"/>
      <c r="I1196" s="71"/>
      <c r="J1196" s="71"/>
      <c r="N1196" s="9"/>
      <c r="O1196" s="9"/>
      <c r="P1196" s="9"/>
    </row>
    <row r="1197" spans="1:16">
      <c r="A1197" s="24"/>
      <c r="B1197" s="29"/>
      <c r="C1197" s="29" t="s">
        <v>198</v>
      </c>
      <c r="D1197" s="26" t="s">
        <v>281</v>
      </c>
      <c r="E1197" s="26"/>
      <c r="F1197" s="26"/>
      <c r="G1197" s="43"/>
      <c r="H1197" s="66"/>
      <c r="I1197" s="71"/>
      <c r="J1197" s="71"/>
      <c r="K1197" s="33"/>
      <c r="L1197" s="33"/>
      <c r="M1197" s="47"/>
      <c r="N1197" s="33"/>
      <c r="O1197" s="33"/>
      <c r="P1197" s="33"/>
    </row>
    <row r="1198" spans="1:16">
      <c r="A1198" s="24"/>
      <c r="B1198" s="29"/>
      <c r="C1198" s="29" t="s">
        <v>282</v>
      </c>
      <c r="D1198" s="26"/>
      <c r="E1198" s="26"/>
      <c r="F1198" s="26"/>
      <c r="G1198" s="59"/>
      <c r="H1198" s="24"/>
      <c r="I1198" s="71"/>
      <c r="J1198" s="71"/>
      <c r="K1198" s="9"/>
      <c r="L1198" s="9"/>
      <c r="M1198" s="9"/>
      <c r="N1198" s="9"/>
      <c r="O1198" s="9"/>
      <c r="P1198" s="9"/>
    </row>
    <row r="1199" spans="1:16">
      <c r="A1199" s="24"/>
      <c r="B1199" s="29"/>
      <c r="C1199" s="39" t="s">
        <v>828</v>
      </c>
      <c r="D1199" s="26"/>
      <c r="E1199" s="26"/>
      <c r="F1199" s="26">
        <v>2</v>
      </c>
      <c r="G1199" s="59">
        <v>721.45</v>
      </c>
      <c r="H1199" s="32">
        <v>43577</v>
      </c>
      <c r="I1199" s="71"/>
      <c r="J1199" s="71"/>
      <c r="K1199" s="9"/>
      <c r="L1199" s="9"/>
      <c r="M1199" s="9"/>
      <c r="N1199" s="9"/>
      <c r="O1199" s="9"/>
      <c r="P1199" s="9"/>
    </row>
    <row r="1200" spans="1:16">
      <c r="A1200" s="24"/>
      <c r="B1200" s="29"/>
      <c r="C1200" s="39" t="s">
        <v>405</v>
      </c>
      <c r="D1200" s="26" t="s">
        <v>281</v>
      </c>
      <c r="E1200" s="26">
        <v>1</v>
      </c>
      <c r="F1200" s="26"/>
      <c r="G1200" s="59">
        <v>1485.7</v>
      </c>
      <c r="H1200" s="32">
        <v>43577</v>
      </c>
      <c r="I1200" s="71"/>
      <c r="J1200" s="71"/>
      <c r="K1200" s="9"/>
      <c r="L1200" s="9"/>
      <c r="M1200" s="9"/>
      <c r="N1200" s="9"/>
      <c r="O1200" s="9"/>
      <c r="P1200" s="9"/>
    </row>
    <row r="1201" spans="1:20">
      <c r="A1201" s="24"/>
      <c r="B1201" s="29"/>
      <c r="C1201" s="129" t="s">
        <v>724</v>
      </c>
      <c r="D1201" s="26"/>
      <c r="E1201" s="26"/>
      <c r="F1201" s="26">
        <v>0.5</v>
      </c>
      <c r="G1201" s="43">
        <v>474.75</v>
      </c>
      <c r="H1201" s="124">
        <v>43556</v>
      </c>
      <c r="I1201" s="71"/>
      <c r="J1201" s="71"/>
      <c r="K1201" s="9"/>
      <c r="L1201" s="9"/>
      <c r="M1201" s="9"/>
      <c r="N1201" s="9"/>
      <c r="O1201" s="9"/>
      <c r="P1201" s="9"/>
    </row>
    <row r="1202" spans="1:20">
      <c r="A1202" s="24"/>
      <c r="B1202" s="28" t="s">
        <v>275</v>
      </c>
      <c r="C1202" s="24"/>
      <c r="D1202" s="26"/>
      <c r="E1202" s="26"/>
      <c r="F1202" s="26"/>
      <c r="G1202" s="58">
        <f>SUM(G1194:G1201)</f>
        <v>5088.3869999999997</v>
      </c>
      <c r="H1202" s="24"/>
      <c r="I1202" s="71"/>
      <c r="J1202" s="71"/>
    </row>
    <row r="1203" spans="1:20" ht="14.25">
      <c r="A1203" s="24">
        <v>101</v>
      </c>
      <c r="B1203" s="67" t="s">
        <v>45</v>
      </c>
      <c r="C1203" s="24"/>
      <c r="D1203" s="26"/>
      <c r="E1203" s="26"/>
      <c r="F1203" s="26"/>
      <c r="G1203" s="59"/>
      <c r="H1203" s="24"/>
      <c r="I1203" s="71"/>
      <c r="J1203" s="71"/>
    </row>
    <row r="1204" spans="1:20">
      <c r="A1204" s="24"/>
      <c r="B1204" s="27" t="s">
        <v>274</v>
      </c>
      <c r="C1204" s="24"/>
      <c r="D1204" s="26"/>
      <c r="E1204" s="26"/>
      <c r="F1204" s="26"/>
      <c r="G1204" s="59"/>
      <c r="H1204" s="24"/>
      <c r="I1204" s="71"/>
      <c r="J1204" s="71"/>
    </row>
    <row r="1205" spans="1:20">
      <c r="A1205" s="24"/>
      <c r="B1205" s="27"/>
      <c r="C1205" s="24"/>
      <c r="D1205" s="26"/>
      <c r="E1205" s="26"/>
      <c r="F1205" s="26"/>
      <c r="G1205" s="59"/>
      <c r="H1205" s="32"/>
      <c r="I1205" s="71"/>
      <c r="J1205" s="71"/>
    </row>
    <row r="1206" spans="1:20">
      <c r="A1206" s="24"/>
      <c r="B1206" s="28" t="s">
        <v>275</v>
      </c>
      <c r="C1206" s="24"/>
      <c r="D1206" s="26"/>
      <c r="E1206" s="26"/>
      <c r="F1206" s="26"/>
      <c r="G1206" s="58">
        <f>SUM(G1205:G1205)</f>
        <v>0</v>
      </c>
      <c r="H1206" s="24"/>
      <c r="I1206" s="71"/>
      <c r="J1206" s="71"/>
      <c r="N1206" s="9"/>
      <c r="O1206" s="33"/>
      <c r="P1206" s="33"/>
      <c r="Q1206" s="33"/>
      <c r="R1206" s="47"/>
      <c r="S1206" s="76"/>
      <c r="T1206" s="9"/>
    </row>
    <row r="1207" spans="1:20">
      <c r="A1207" s="24"/>
      <c r="B1207" s="27" t="s">
        <v>276</v>
      </c>
      <c r="C1207" s="29"/>
      <c r="D1207" s="26" t="s">
        <v>278</v>
      </c>
      <c r="E1207" s="26">
        <v>525.5</v>
      </c>
      <c r="F1207" s="26"/>
      <c r="G1207" s="59"/>
      <c r="H1207" s="24"/>
      <c r="I1207" s="71"/>
      <c r="J1207" s="71"/>
      <c r="N1207" s="9"/>
      <c r="O1207" s="33"/>
      <c r="P1207" s="33"/>
      <c r="Q1207" s="33"/>
      <c r="R1207" s="33"/>
      <c r="S1207" s="76"/>
      <c r="T1207" s="9"/>
    </row>
    <row r="1208" spans="1:20">
      <c r="A1208" s="24"/>
      <c r="B1208" s="29"/>
      <c r="C1208" s="29" t="s">
        <v>197</v>
      </c>
      <c r="D1208" s="26"/>
      <c r="E1208" s="26"/>
      <c r="F1208" s="26"/>
      <c r="G1208" s="59"/>
      <c r="H1208" s="24"/>
      <c r="I1208" s="112" t="s">
        <v>392</v>
      </c>
      <c r="J1208" s="71"/>
      <c r="N1208" s="9"/>
      <c r="O1208" s="9"/>
      <c r="P1208" s="9"/>
      <c r="Q1208" s="9"/>
      <c r="R1208" s="9"/>
      <c r="S1208" s="9"/>
      <c r="T1208" s="9"/>
    </row>
    <row r="1209" spans="1:20">
      <c r="A1209" s="24"/>
      <c r="B1209" s="29"/>
      <c r="C1209" s="29" t="s">
        <v>280</v>
      </c>
      <c r="D1209" s="26" t="s">
        <v>281</v>
      </c>
      <c r="E1209" s="69"/>
      <c r="F1209" s="69"/>
      <c r="G1209" s="94"/>
      <c r="H1209" s="75"/>
      <c r="I1209" s="71"/>
      <c r="J1209" s="71"/>
    </row>
    <row r="1210" spans="1:20">
      <c r="A1210" s="24"/>
      <c r="B1210" s="29"/>
      <c r="C1210" s="29" t="s">
        <v>198</v>
      </c>
      <c r="D1210" s="26" t="s">
        <v>281</v>
      </c>
      <c r="E1210" s="26"/>
      <c r="F1210" s="26"/>
      <c r="G1210" s="43"/>
      <c r="H1210" s="66"/>
      <c r="I1210" s="71"/>
      <c r="J1210" s="71"/>
      <c r="K1210" s="9"/>
      <c r="L1210" s="9"/>
      <c r="M1210" s="9"/>
    </row>
    <row r="1211" spans="1:20">
      <c r="A1211" s="24"/>
      <c r="B1211" s="29"/>
      <c r="C1211" s="29" t="s">
        <v>282</v>
      </c>
      <c r="D1211" s="26"/>
      <c r="E1211" s="26"/>
      <c r="F1211" s="26"/>
      <c r="G1211" s="59"/>
      <c r="H1211" s="24"/>
      <c r="I1211" s="71"/>
      <c r="J1211" s="71"/>
      <c r="K1211" s="33"/>
      <c r="L1211" s="33"/>
      <c r="M1211" s="47"/>
    </row>
    <row r="1212" spans="1:20">
      <c r="A1212" s="24"/>
      <c r="B1212" s="29"/>
      <c r="C1212" s="129" t="s">
        <v>724</v>
      </c>
      <c r="D1212" s="26"/>
      <c r="E1212" s="26"/>
      <c r="F1212" s="26">
        <v>0.5</v>
      </c>
      <c r="G1212" s="43">
        <v>474.75</v>
      </c>
      <c r="H1212" s="124">
        <v>43556</v>
      </c>
      <c r="I1212" s="71"/>
      <c r="J1212" s="71"/>
      <c r="K1212" s="33"/>
      <c r="L1212" s="33"/>
      <c r="M1212" s="47"/>
    </row>
    <row r="1213" spans="1:20">
      <c r="A1213" s="24"/>
      <c r="B1213" s="28" t="s">
        <v>275</v>
      </c>
      <c r="C1213" s="24"/>
      <c r="D1213" s="26"/>
      <c r="E1213" s="26"/>
      <c r="F1213" s="26"/>
      <c r="G1213" s="58">
        <f>SUM(G1207:G1212)</f>
        <v>474.75</v>
      </c>
      <c r="H1213" s="24"/>
      <c r="I1213" s="71"/>
      <c r="J1213" s="71"/>
    </row>
    <row r="1214" spans="1:20" ht="14.25">
      <c r="A1214" s="24">
        <v>102</v>
      </c>
      <c r="B1214" s="25" t="s">
        <v>46</v>
      </c>
      <c r="C1214" s="24"/>
      <c r="D1214" s="26"/>
      <c r="E1214" s="26"/>
      <c r="F1214" s="26"/>
      <c r="G1214" s="59"/>
      <c r="H1214" s="24"/>
      <c r="I1214" s="71"/>
      <c r="J1214" s="71"/>
    </row>
    <row r="1215" spans="1:20">
      <c r="A1215" s="24"/>
      <c r="B1215" s="27" t="s">
        <v>274</v>
      </c>
      <c r="C1215" s="24"/>
      <c r="D1215" s="26"/>
      <c r="E1215" s="26"/>
      <c r="F1215" s="26"/>
      <c r="G1215" s="59"/>
      <c r="H1215" s="24"/>
      <c r="I1215" s="71"/>
      <c r="J1215" s="71"/>
      <c r="P1215" s="33"/>
      <c r="Q1215" s="33"/>
      <c r="R1215" s="34"/>
      <c r="S1215" s="38"/>
      <c r="T1215" s="9"/>
    </row>
    <row r="1216" spans="1:20">
      <c r="A1216" s="24"/>
      <c r="B1216" s="27"/>
      <c r="C1216" s="39"/>
      <c r="D1216" s="26"/>
      <c r="E1216" s="26"/>
      <c r="F1216" s="132"/>
      <c r="G1216" s="43"/>
      <c r="H1216" s="66"/>
      <c r="I1216" s="71"/>
      <c r="J1216" s="71"/>
      <c r="P1216" s="33"/>
      <c r="Q1216" s="33"/>
      <c r="R1216" s="34"/>
      <c r="S1216" s="38"/>
      <c r="T1216" s="9"/>
    </row>
    <row r="1217" spans="1:19">
      <c r="A1217" s="24"/>
      <c r="B1217" s="28" t="s">
        <v>275</v>
      </c>
      <c r="C1217" s="24"/>
      <c r="D1217" s="26"/>
      <c r="E1217" s="26"/>
      <c r="F1217" s="26"/>
      <c r="G1217" s="58">
        <f>SUM(G1216:G1216)</f>
        <v>0</v>
      </c>
      <c r="H1217" s="24"/>
      <c r="I1217" s="71"/>
      <c r="J1217" s="71"/>
    </row>
    <row r="1218" spans="1:19">
      <c r="A1218" s="24"/>
      <c r="B1218" s="27" t="s">
        <v>276</v>
      </c>
      <c r="C1218" s="29"/>
      <c r="D1218" s="26" t="s">
        <v>278</v>
      </c>
      <c r="E1218" s="26">
        <v>1842</v>
      </c>
      <c r="F1218" s="26"/>
      <c r="G1218" s="59"/>
      <c r="H1218" s="24"/>
      <c r="I1218" s="71"/>
      <c r="J1218" s="71"/>
    </row>
    <row r="1219" spans="1:19">
      <c r="A1219" s="24"/>
      <c r="B1219" s="29"/>
      <c r="C1219" s="29" t="s">
        <v>197</v>
      </c>
      <c r="D1219" s="26"/>
      <c r="E1219" s="26"/>
      <c r="F1219" s="26"/>
      <c r="G1219" s="59">
        <f>E1218*1.51</f>
        <v>2781.42</v>
      </c>
      <c r="H1219" s="24"/>
      <c r="I1219" s="71"/>
      <c r="J1219" s="71"/>
      <c r="P1219" s="33"/>
      <c r="Q1219" s="34"/>
      <c r="R1219" s="38"/>
    </row>
    <row r="1220" spans="1:19">
      <c r="A1220" s="24"/>
      <c r="B1220" s="29"/>
      <c r="C1220" s="29" t="s">
        <v>280</v>
      </c>
      <c r="D1220" s="26" t="s">
        <v>281</v>
      </c>
      <c r="E1220" s="26"/>
      <c r="F1220" s="26"/>
      <c r="G1220" s="43"/>
      <c r="H1220" s="66"/>
      <c r="I1220" s="71"/>
      <c r="J1220" s="71"/>
    </row>
    <row r="1221" spans="1:19">
      <c r="A1221" s="24"/>
      <c r="B1221" s="29"/>
      <c r="C1221" s="29" t="s">
        <v>198</v>
      </c>
      <c r="D1221" s="26" t="s">
        <v>281</v>
      </c>
      <c r="E1221" s="26"/>
      <c r="F1221" s="26"/>
      <c r="G1221" s="43"/>
      <c r="H1221" s="66"/>
      <c r="I1221" s="71"/>
      <c r="J1221" s="71"/>
    </row>
    <row r="1222" spans="1:19">
      <c r="A1222" s="24"/>
      <c r="B1222" s="29"/>
      <c r="C1222" s="29" t="s">
        <v>282</v>
      </c>
      <c r="D1222" s="26"/>
      <c r="E1222" s="26"/>
      <c r="F1222" s="26"/>
      <c r="G1222" s="59"/>
      <c r="H1222" s="24"/>
      <c r="I1222" s="71"/>
      <c r="J1222" s="71"/>
    </row>
    <row r="1223" spans="1:19">
      <c r="A1223" s="24"/>
      <c r="B1223" s="29"/>
      <c r="C1223" s="129" t="s">
        <v>724</v>
      </c>
      <c r="D1223" s="26"/>
      <c r="E1223" s="26"/>
      <c r="F1223" s="26">
        <v>0.5</v>
      </c>
      <c r="G1223" s="43">
        <v>474.75</v>
      </c>
      <c r="H1223" s="124">
        <v>43556</v>
      </c>
      <c r="I1223" s="71"/>
      <c r="J1223" s="71"/>
    </row>
    <row r="1224" spans="1:19">
      <c r="A1224" s="24"/>
      <c r="B1224" s="28" t="s">
        <v>275</v>
      </c>
      <c r="C1224" s="24"/>
      <c r="D1224" s="26"/>
      <c r="E1224" s="26"/>
      <c r="F1224" s="26"/>
      <c r="G1224" s="58">
        <f>SUM(G1218:G1223)</f>
        <v>3256.17</v>
      </c>
      <c r="H1224" s="24"/>
      <c r="I1224" s="71"/>
      <c r="J1224" s="71"/>
      <c r="K1224" s="9"/>
      <c r="L1224" s="9"/>
      <c r="M1224" s="9"/>
      <c r="N1224" s="9"/>
      <c r="O1224" s="9"/>
      <c r="P1224" s="9"/>
      <c r="Q1224" s="9"/>
      <c r="R1224" s="9"/>
      <c r="S1224" s="9"/>
    </row>
    <row r="1225" spans="1:19" ht="14.25">
      <c r="A1225" s="24">
        <v>103</v>
      </c>
      <c r="B1225" s="67" t="s">
        <v>47</v>
      </c>
      <c r="C1225" s="24"/>
      <c r="D1225" s="26"/>
      <c r="E1225" s="26"/>
      <c r="F1225" s="26"/>
      <c r="G1225" s="59"/>
      <c r="H1225" s="24"/>
      <c r="I1225" s="71"/>
      <c r="J1225" s="71"/>
      <c r="K1225" s="33"/>
      <c r="L1225" s="33"/>
      <c r="M1225" s="47"/>
      <c r="N1225" s="33"/>
      <c r="O1225" s="33"/>
      <c r="P1225" s="47"/>
      <c r="Q1225" s="33"/>
      <c r="R1225" s="33"/>
      <c r="S1225" s="47"/>
    </row>
    <row r="1226" spans="1:19">
      <c r="A1226" s="24"/>
      <c r="B1226" s="27" t="s">
        <v>274</v>
      </c>
      <c r="C1226" s="24"/>
      <c r="D1226" s="26"/>
      <c r="E1226" s="26"/>
      <c r="F1226" s="26"/>
      <c r="G1226" s="59"/>
      <c r="H1226" s="24"/>
      <c r="I1226" s="71"/>
      <c r="J1226" s="71"/>
      <c r="K1226" s="9"/>
      <c r="L1226" s="9"/>
      <c r="M1226" s="9"/>
      <c r="N1226" s="77"/>
      <c r="O1226" s="77"/>
      <c r="P1226" s="9"/>
      <c r="Q1226" s="9"/>
      <c r="R1226" s="9"/>
      <c r="S1226" s="9"/>
    </row>
    <row r="1227" spans="1:19">
      <c r="A1227" s="24"/>
      <c r="B1227" s="27"/>
      <c r="C1227" s="29"/>
      <c r="D1227" s="26"/>
      <c r="E1227" s="26"/>
      <c r="F1227" s="26"/>
      <c r="G1227" s="26"/>
      <c r="H1227" s="66"/>
      <c r="I1227" s="71"/>
      <c r="J1227" s="71"/>
      <c r="K1227" s="9"/>
      <c r="L1227" s="9"/>
      <c r="M1227" s="9"/>
      <c r="N1227" s="9"/>
      <c r="O1227" s="9"/>
      <c r="P1227" s="9"/>
      <c r="Q1227" s="9"/>
      <c r="R1227" s="9"/>
      <c r="S1227" s="9"/>
    </row>
    <row r="1228" spans="1:19">
      <c r="A1228" s="24"/>
      <c r="B1228" s="28" t="s">
        <v>275</v>
      </c>
      <c r="C1228" s="24"/>
      <c r="D1228" s="26"/>
      <c r="E1228" s="26"/>
      <c r="F1228" s="26"/>
      <c r="G1228" s="58">
        <f>SUM(G1227:G1227)</f>
        <v>0</v>
      </c>
      <c r="H1228" s="24"/>
      <c r="I1228" s="71"/>
      <c r="J1228" s="71"/>
      <c r="L1228" s="9"/>
      <c r="M1228" s="9"/>
    </row>
    <row r="1229" spans="1:19">
      <c r="A1229" s="24"/>
      <c r="B1229" s="27" t="s">
        <v>276</v>
      </c>
      <c r="C1229" s="29"/>
      <c r="D1229" s="26" t="s">
        <v>278</v>
      </c>
      <c r="E1229" s="26">
        <v>1093.4000000000001</v>
      </c>
      <c r="F1229" s="26"/>
      <c r="G1229" s="59"/>
      <c r="H1229" s="24"/>
      <c r="I1229" s="71"/>
      <c r="J1229" s="71"/>
      <c r="L1229" s="9"/>
      <c r="M1229" s="9"/>
    </row>
    <row r="1230" spans="1:19">
      <c r="A1230" s="24"/>
      <c r="B1230" s="29"/>
      <c r="C1230" s="68" t="s">
        <v>197</v>
      </c>
      <c r="D1230" s="69"/>
      <c r="E1230" s="69"/>
      <c r="F1230" s="69"/>
      <c r="G1230" s="94">
        <v>0</v>
      </c>
      <c r="H1230" s="24"/>
      <c r="I1230" s="112" t="s">
        <v>394</v>
      </c>
      <c r="J1230" s="71"/>
    </row>
    <row r="1231" spans="1:19">
      <c r="A1231" s="24"/>
      <c r="B1231" s="29"/>
      <c r="C1231" s="29" t="s">
        <v>280</v>
      </c>
      <c r="D1231" s="26" t="s">
        <v>281</v>
      </c>
      <c r="E1231" s="26"/>
      <c r="F1231" s="26"/>
      <c r="G1231" s="43"/>
      <c r="H1231" s="66"/>
      <c r="I1231" s="71"/>
      <c r="J1231" s="71"/>
    </row>
    <row r="1232" spans="1:19">
      <c r="A1232" s="24"/>
      <c r="B1232" s="29"/>
      <c r="C1232" s="29" t="s">
        <v>198</v>
      </c>
      <c r="D1232" s="26" t="s">
        <v>281</v>
      </c>
      <c r="E1232" s="26"/>
      <c r="F1232" s="26"/>
      <c r="G1232" s="59"/>
      <c r="H1232" s="32"/>
      <c r="I1232" s="71"/>
      <c r="J1232" s="71"/>
    </row>
    <row r="1233" spans="1:18">
      <c r="A1233" s="24"/>
      <c r="B1233" s="29"/>
      <c r="C1233" s="39" t="s">
        <v>799</v>
      </c>
      <c r="D1233" s="26" t="s">
        <v>287</v>
      </c>
      <c r="E1233" s="26">
        <v>2</v>
      </c>
      <c r="F1233" s="139">
        <v>3.8</v>
      </c>
      <c r="G1233" s="26">
        <v>1290.32</v>
      </c>
      <c r="H1233" s="32">
        <v>43571</v>
      </c>
      <c r="I1233" s="71"/>
      <c r="J1233" s="71"/>
    </row>
    <row r="1234" spans="1:18">
      <c r="A1234" s="24"/>
      <c r="B1234" s="29"/>
      <c r="C1234" s="129" t="s">
        <v>724</v>
      </c>
      <c r="D1234" s="26"/>
      <c r="E1234" s="26"/>
      <c r="F1234" s="26">
        <v>0.5</v>
      </c>
      <c r="G1234" s="43">
        <v>474.75</v>
      </c>
      <c r="H1234" s="124">
        <v>43556</v>
      </c>
      <c r="I1234" s="71"/>
      <c r="J1234" s="71"/>
    </row>
    <row r="1235" spans="1:18">
      <c r="A1235" s="24"/>
      <c r="B1235" s="28" t="s">
        <v>275</v>
      </c>
      <c r="C1235" s="24"/>
      <c r="D1235" s="26"/>
      <c r="E1235" s="26"/>
      <c r="F1235" s="26"/>
      <c r="G1235" s="58">
        <f>SUM(G1229:G1234)</f>
        <v>1765.07</v>
      </c>
      <c r="H1235" s="24"/>
      <c r="I1235" s="71"/>
      <c r="J1235" s="71"/>
      <c r="L1235" s="9"/>
      <c r="M1235" s="9"/>
      <c r="N1235" s="9"/>
      <c r="O1235" s="9"/>
      <c r="P1235" s="9"/>
      <c r="Q1235" s="9"/>
    </row>
    <row r="1236" spans="1:18" ht="14.25">
      <c r="A1236" s="24">
        <v>104</v>
      </c>
      <c r="B1236" s="67" t="s">
        <v>48</v>
      </c>
      <c r="C1236" s="24"/>
      <c r="D1236" s="26"/>
      <c r="E1236" s="26"/>
      <c r="F1236" s="26"/>
      <c r="G1236" s="59"/>
      <c r="H1236" s="24"/>
      <c r="I1236" s="71"/>
      <c r="J1236" s="71"/>
      <c r="L1236" s="9"/>
      <c r="M1236" s="9"/>
      <c r="N1236" s="9"/>
      <c r="O1236" s="9"/>
      <c r="P1236" s="9"/>
      <c r="Q1236" s="9"/>
      <c r="R1236" s="9"/>
    </row>
    <row r="1237" spans="1:18">
      <c r="A1237" s="24"/>
      <c r="B1237" s="27" t="s">
        <v>274</v>
      </c>
      <c r="C1237" s="24"/>
      <c r="D1237" s="26"/>
      <c r="E1237" s="26"/>
      <c r="F1237" s="26"/>
      <c r="G1237" s="59"/>
      <c r="H1237" s="24"/>
      <c r="I1237" s="71"/>
      <c r="J1237" s="71"/>
      <c r="L1237" s="9"/>
      <c r="M1237" s="33"/>
      <c r="N1237" s="33"/>
      <c r="O1237" s="33"/>
      <c r="P1237" s="33"/>
      <c r="Q1237" s="38"/>
      <c r="R1237" s="9"/>
    </row>
    <row r="1238" spans="1:18">
      <c r="A1238" s="24"/>
      <c r="B1238" s="27" t="s">
        <v>664</v>
      </c>
      <c r="C1238" s="24" t="s">
        <v>800</v>
      </c>
      <c r="D1238" s="26" t="s">
        <v>287</v>
      </c>
      <c r="E1238" s="26">
        <v>80</v>
      </c>
      <c r="F1238" s="26">
        <v>23.1</v>
      </c>
      <c r="G1238" s="59">
        <v>6430.58</v>
      </c>
      <c r="H1238" s="66">
        <v>43571</v>
      </c>
      <c r="I1238" s="71"/>
      <c r="J1238" s="71"/>
      <c r="L1238" s="9"/>
      <c r="M1238" s="33"/>
      <c r="N1238" s="33"/>
      <c r="O1238" s="33"/>
      <c r="P1238" s="33"/>
      <c r="Q1238" s="38"/>
      <c r="R1238" s="38"/>
    </row>
    <row r="1239" spans="1:18">
      <c r="A1239" s="24"/>
      <c r="B1239" s="27"/>
      <c r="C1239" s="24" t="s">
        <v>840</v>
      </c>
      <c r="D1239" s="26" t="s">
        <v>287</v>
      </c>
      <c r="E1239" s="26">
        <v>93</v>
      </c>
      <c r="F1239" s="26">
        <v>26.8</v>
      </c>
      <c r="G1239" s="59">
        <v>7475.6</v>
      </c>
      <c r="H1239" s="66">
        <v>43585</v>
      </c>
      <c r="I1239" s="71"/>
      <c r="J1239" s="71"/>
      <c r="L1239" s="9"/>
      <c r="M1239" s="33"/>
      <c r="N1239" s="33"/>
      <c r="O1239" s="33"/>
      <c r="P1239" s="33"/>
      <c r="Q1239" s="38"/>
      <c r="R1239" s="38"/>
    </row>
    <row r="1240" spans="1:18">
      <c r="A1240" s="24"/>
      <c r="B1240" s="28" t="s">
        <v>275</v>
      </c>
      <c r="C1240" s="24"/>
      <c r="D1240" s="26"/>
      <c r="E1240" s="26"/>
      <c r="F1240" s="26"/>
      <c r="G1240" s="58">
        <f>SUM(G1238:G1239)</f>
        <v>13906.18</v>
      </c>
      <c r="H1240" s="24"/>
      <c r="I1240" s="71"/>
      <c r="J1240" s="71"/>
      <c r="L1240" s="9"/>
      <c r="M1240" s="9"/>
      <c r="N1240" s="9"/>
      <c r="O1240" s="9"/>
      <c r="P1240" s="9"/>
      <c r="Q1240" s="9"/>
      <c r="R1240" s="9"/>
    </row>
    <row r="1241" spans="1:18">
      <c r="A1241" s="24"/>
      <c r="B1241" s="27" t="s">
        <v>276</v>
      </c>
      <c r="C1241" s="29"/>
      <c r="D1241" s="26" t="s">
        <v>278</v>
      </c>
      <c r="E1241" s="26">
        <v>1283.0999999999999</v>
      </c>
      <c r="F1241" s="26"/>
      <c r="G1241" s="59"/>
      <c r="H1241" s="24"/>
      <c r="I1241" s="71"/>
      <c r="J1241" s="71"/>
      <c r="M1241" s="9"/>
      <c r="N1241" s="9"/>
      <c r="O1241" s="9"/>
      <c r="P1241" s="9"/>
      <c r="Q1241" s="9"/>
      <c r="R1241" s="9"/>
    </row>
    <row r="1242" spans="1:18">
      <c r="A1242" s="24"/>
      <c r="B1242" s="29"/>
      <c r="C1242" s="29" t="s">
        <v>197</v>
      </c>
      <c r="D1242" s="26"/>
      <c r="E1242" s="26"/>
      <c r="F1242" s="26"/>
      <c r="G1242" s="59">
        <f>E1241*1.65</f>
        <v>2117.1149999999998</v>
      </c>
      <c r="H1242" s="24"/>
      <c r="I1242" s="71"/>
      <c r="J1242" s="71"/>
    </row>
    <row r="1243" spans="1:18">
      <c r="A1243" s="24"/>
      <c r="B1243" s="29"/>
      <c r="C1243" s="29" t="s">
        <v>280</v>
      </c>
      <c r="D1243" s="26" t="s">
        <v>281</v>
      </c>
      <c r="E1243" s="26"/>
      <c r="F1243" s="26"/>
      <c r="G1243" s="43"/>
      <c r="H1243" s="66"/>
      <c r="I1243" s="71"/>
      <c r="J1243" s="71"/>
    </row>
    <row r="1244" spans="1:18">
      <c r="A1244" s="24"/>
      <c r="B1244" s="29"/>
      <c r="C1244" s="29" t="s">
        <v>198</v>
      </c>
      <c r="D1244" s="26" t="s">
        <v>281</v>
      </c>
      <c r="E1244" s="26"/>
      <c r="F1244" s="26"/>
      <c r="G1244" s="59"/>
      <c r="H1244" s="32"/>
      <c r="I1244" s="71"/>
      <c r="J1244" s="71"/>
    </row>
    <row r="1245" spans="1:18">
      <c r="A1245" s="24"/>
      <c r="B1245" s="29"/>
      <c r="C1245" s="39" t="s">
        <v>799</v>
      </c>
      <c r="D1245" s="26" t="s">
        <v>287</v>
      </c>
      <c r="E1245" s="26">
        <v>1</v>
      </c>
      <c r="F1245" s="132">
        <v>1.9</v>
      </c>
      <c r="G1245" s="43">
        <v>645.27</v>
      </c>
      <c r="H1245" s="32">
        <v>43571</v>
      </c>
      <c r="I1245" s="71"/>
      <c r="J1245" s="71"/>
    </row>
    <row r="1246" spans="1:18">
      <c r="A1246" s="24"/>
      <c r="B1246" s="29"/>
      <c r="C1246" s="129" t="s">
        <v>724</v>
      </c>
      <c r="D1246" s="26"/>
      <c r="E1246" s="26"/>
      <c r="F1246" s="26">
        <v>0.5</v>
      </c>
      <c r="G1246" s="43">
        <v>474.75</v>
      </c>
      <c r="H1246" s="124">
        <v>43556</v>
      </c>
      <c r="I1246" s="71"/>
      <c r="J1246" s="71"/>
    </row>
    <row r="1247" spans="1:18">
      <c r="A1247" s="24"/>
      <c r="B1247" s="28" t="s">
        <v>275</v>
      </c>
      <c r="C1247" s="24"/>
      <c r="D1247" s="26"/>
      <c r="E1247" s="26"/>
      <c r="F1247" s="26"/>
      <c r="G1247" s="58">
        <f>SUM(G1241:G1246)</f>
        <v>3237.1349999999998</v>
      </c>
      <c r="H1247" s="24"/>
      <c r="I1247" s="71"/>
      <c r="J1247" s="71"/>
    </row>
    <row r="1248" spans="1:18" ht="14.25">
      <c r="A1248" s="24">
        <v>105</v>
      </c>
      <c r="B1248" s="67" t="s">
        <v>49</v>
      </c>
      <c r="C1248" s="24"/>
      <c r="D1248" s="26"/>
      <c r="E1248" s="26"/>
      <c r="F1248" s="26"/>
      <c r="G1248" s="59"/>
      <c r="H1248" s="24"/>
      <c r="I1248" s="71"/>
      <c r="J1248" s="71"/>
    </row>
    <row r="1249" spans="1:14">
      <c r="A1249" s="24"/>
      <c r="B1249" s="27" t="s">
        <v>274</v>
      </c>
      <c r="C1249" s="24"/>
      <c r="D1249" s="26"/>
      <c r="E1249" s="26"/>
      <c r="F1249" s="26"/>
      <c r="G1249" s="59"/>
      <c r="H1249" s="24"/>
      <c r="I1249" s="71"/>
      <c r="J1249" s="71"/>
    </row>
    <row r="1250" spans="1:14">
      <c r="A1250" s="24"/>
      <c r="B1250" s="27"/>
      <c r="C1250" s="29"/>
      <c r="D1250" s="26"/>
      <c r="E1250" s="26"/>
      <c r="F1250" s="42"/>
      <c r="G1250" s="43"/>
      <c r="H1250" s="32"/>
      <c r="I1250" s="125"/>
      <c r="J1250" s="77"/>
    </row>
    <row r="1251" spans="1:14">
      <c r="A1251" s="24"/>
      <c r="B1251" s="28" t="s">
        <v>275</v>
      </c>
      <c r="C1251" s="24"/>
      <c r="D1251" s="26"/>
      <c r="E1251" s="26"/>
      <c r="F1251" s="26"/>
      <c r="G1251" s="58">
        <f>SUM(G1250:G1250)</f>
        <v>0</v>
      </c>
      <c r="H1251" s="24"/>
      <c r="I1251" s="71"/>
      <c r="J1251" s="71"/>
    </row>
    <row r="1252" spans="1:14">
      <c r="A1252" s="24"/>
      <c r="B1252" s="27" t="s">
        <v>276</v>
      </c>
      <c r="C1252" s="29"/>
      <c r="D1252" s="26" t="s">
        <v>278</v>
      </c>
      <c r="E1252" s="26">
        <v>946.5</v>
      </c>
      <c r="F1252" s="26"/>
      <c r="G1252" s="59"/>
      <c r="H1252" s="24"/>
      <c r="I1252" s="71"/>
      <c r="J1252" s="71"/>
    </row>
    <row r="1253" spans="1:14">
      <c r="A1253" s="24"/>
      <c r="B1253" s="29"/>
      <c r="C1253" s="68" t="s">
        <v>197</v>
      </c>
      <c r="D1253" s="69"/>
      <c r="E1253" s="69"/>
      <c r="F1253" s="69"/>
      <c r="G1253" s="94"/>
      <c r="H1253" s="70"/>
      <c r="I1253" s="112" t="s">
        <v>392</v>
      </c>
      <c r="J1253" s="120" t="s">
        <v>404</v>
      </c>
    </row>
    <row r="1254" spans="1:14">
      <c r="A1254" s="24"/>
      <c r="B1254" s="29"/>
      <c r="C1254" s="68" t="s">
        <v>280</v>
      </c>
      <c r="D1254" s="69" t="s">
        <v>281</v>
      </c>
      <c r="E1254" s="26"/>
      <c r="F1254" s="26"/>
      <c r="G1254" s="43"/>
      <c r="H1254" s="66"/>
      <c r="I1254" s="71"/>
      <c r="J1254" s="71"/>
    </row>
    <row r="1255" spans="1:14">
      <c r="A1255" s="24"/>
      <c r="B1255" s="29"/>
      <c r="C1255" s="29" t="s">
        <v>198</v>
      </c>
      <c r="D1255" s="26" t="s">
        <v>281</v>
      </c>
      <c r="E1255" s="26"/>
      <c r="F1255" s="26"/>
      <c r="G1255" s="59"/>
      <c r="H1255" s="32"/>
      <c r="I1255" s="71"/>
      <c r="J1255" s="71"/>
    </row>
    <row r="1256" spans="1:14">
      <c r="A1256" s="24"/>
      <c r="B1256" s="29"/>
      <c r="C1256" s="39" t="s">
        <v>799</v>
      </c>
      <c r="D1256" s="26" t="s">
        <v>287</v>
      </c>
      <c r="E1256" s="26">
        <v>2</v>
      </c>
      <c r="F1256" s="139">
        <v>3.8</v>
      </c>
      <c r="G1256" s="26">
        <v>1290.32</v>
      </c>
      <c r="H1256" s="32">
        <v>43571</v>
      </c>
      <c r="I1256" s="71"/>
      <c r="J1256" s="71"/>
    </row>
    <row r="1257" spans="1:14">
      <c r="A1257" s="24"/>
      <c r="B1257" s="29"/>
      <c r="C1257" s="129" t="s">
        <v>724</v>
      </c>
      <c r="D1257" s="26"/>
      <c r="E1257" s="26"/>
      <c r="F1257" s="26">
        <v>0.5</v>
      </c>
      <c r="G1257" s="43">
        <v>474.75</v>
      </c>
      <c r="H1257" s="124">
        <v>43556</v>
      </c>
      <c r="I1257" s="71"/>
      <c r="J1257" s="71"/>
    </row>
    <row r="1258" spans="1:14">
      <c r="A1258" s="24"/>
      <c r="B1258" s="28" t="s">
        <v>275</v>
      </c>
      <c r="C1258" s="24"/>
      <c r="D1258" s="26"/>
      <c r="E1258" s="26"/>
      <c r="F1258" s="26"/>
      <c r="G1258" s="58">
        <f>SUM(G1252:G1257)</f>
        <v>1765.07</v>
      </c>
      <c r="H1258" s="24"/>
      <c r="I1258" s="71"/>
      <c r="J1258" s="71"/>
    </row>
    <row r="1259" spans="1:14" ht="14.25">
      <c r="A1259" s="24">
        <v>106</v>
      </c>
      <c r="B1259" s="25" t="s">
        <v>132</v>
      </c>
      <c r="C1259" s="24"/>
      <c r="D1259" s="26"/>
      <c r="E1259" s="26"/>
      <c r="F1259" s="26"/>
      <c r="G1259" s="59"/>
      <c r="H1259" s="24"/>
      <c r="I1259" s="71"/>
      <c r="J1259" s="71"/>
      <c r="K1259" s="71"/>
      <c r="L1259" s="71"/>
      <c r="M1259" s="71"/>
      <c r="N1259" s="71"/>
    </row>
    <row r="1260" spans="1:14">
      <c r="A1260" s="24"/>
      <c r="B1260" s="27" t="s">
        <v>274</v>
      </c>
      <c r="C1260" s="24"/>
      <c r="D1260" s="26"/>
      <c r="E1260" s="26"/>
      <c r="F1260" s="26"/>
      <c r="G1260" s="59"/>
      <c r="H1260" s="24"/>
      <c r="I1260" s="71"/>
      <c r="J1260" s="71"/>
    </row>
    <row r="1261" spans="1:14">
      <c r="A1261" s="24"/>
      <c r="B1261" s="27"/>
      <c r="C1261" s="24"/>
      <c r="D1261" s="26"/>
      <c r="E1261" s="26"/>
      <c r="F1261" s="26"/>
      <c r="G1261" s="59"/>
      <c r="H1261" s="66"/>
      <c r="I1261" s="71"/>
      <c r="J1261" s="71"/>
    </row>
    <row r="1262" spans="1:14">
      <c r="A1262" s="24"/>
      <c r="B1262" s="28" t="s">
        <v>275</v>
      </c>
      <c r="C1262" s="24"/>
      <c r="D1262" s="24"/>
      <c r="E1262" s="26"/>
      <c r="F1262" s="26"/>
      <c r="G1262" s="58">
        <f>SUM(G1261:G1261)</f>
        <v>0</v>
      </c>
      <c r="H1262" s="24"/>
      <c r="I1262" s="71"/>
      <c r="J1262" s="71"/>
      <c r="L1262" s="9"/>
      <c r="M1262" s="9"/>
    </row>
    <row r="1263" spans="1:14">
      <c r="A1263" s="24"/>
      <c r="B1263" s="27" t="s">
        <v>276</v>
      </c>
      <c r="C1263" s="29"/>
      <c r="D1263" s="26" t="s">
        <v>278</v>
      </c>
      <c r="E1263" s="26">
        <v>5913.8</v>
      </c>
      <c r="F1263" s="26"/>
      <c r="G1263" s="59"/>
      <c r="H1263" s="24"/>
      <c r="I1263" s="112" t="s">
        <v>392</v>
      </c>
      <c r="J1263" s="71"/>
      <c r="M1263" s="34"/>
    </row>
    <row r="1264" spans="1:14">
      <c r="A1264" s="24"/>
      <c r="B1264" s="29"/>
      <c r="C1264" s="29" t="s">
        <v>197</v>
      </c>
      <c r="D1264" s="26"/>
      <c r="E1264" s="26" t="s">
        <v>32</v>
      </c>
      <c r="F1264" s="26"/>
      <c r="G1264" s="59">
        <f>E1263*1.65</f>
        <v>9757.77</v>
      </c>
      <c r="H1264" s="24"/>
      <c r="I1264" s="71"/>
      <c r="J1264" s="78"/>
      <c r="L1264" s="9"/>
      <c r="M1264" s="9"/>
    </row>
    <row r="1265" spans="1:15">
      <c r="A1265" s="24"/>
      <c r="B1265" s="29"/>
      <c r="C1265" s="29" t="s">
        <v>280</v>
      </c>
      <c r="D1265" s="26" t="s">
        <v>281</v>
      </c>
      <c r="E1265" s="26"/>
      <c r="F1265" s="26"/>
      <c r="G1265" s="59"/>
      <c r="H1265" s="66"/>
      <c r="I1265" s="71"/>
      <c r="J1265" s="71"/>
    </row>
    <row r="1266" spans="1:15">
      <c r="A1266" s="24"/>
      <c r="B1266" s="29"/>
      <c r="C1266" s="29" t="s">
        <v>198</v>
      </c>
      <c r="D1266" s="26" t="s">
        <v>281</v>
      </c>
      <c r="E1266" s="26"/>
      <c r="F1266" s="26"/>
      <c r="G1266" s="43"/>
      <c r="H1266" s="66"/>
      <c r="I1266" s="71"/>
      <c r="J1266" s="71"/>
    </row>
    <row r="1267" spans="1:15">
      <c r="A1267" s="24"/>
      <c r="B1267" s="29"/>
      <c r="C1267" s="24" t="s">
        <v>606</v>
      </c>
      <c r="D1267" s="26" t="s">
        <v>287</v>
      </c>
      <c r="E1267" s="26">
        <v>4</v>
      </c>
      <c r="F1267" s="26">
        <v>1</v>
      </c>
      <c r="G1267" s="26">
        <v>195.84</v>
      </c>
      <c r="H1267" s="66">
        <v>43571</v>
      </c>
      <c r="I1267" s="71"/>
      <c r="J1267" s="71"/>
    </row>
    <row r="1268" spans="1:15">
      <c r="A1268" s="24"/>
      <c r="B1268" s="26" t="s">
        <v>824</v>
      </c>
      <c r="C1268" s="129" t="s">
        <v>423</v>
      </c>
      <c r="D1268" s="26" t="s">
        <v>287</v>
      </c>
      <c r="E1268" s="26">
        <v>4</v>
      </c>
      <c r="F1268" s="26">
        <v>2</v>
      </c>
      <c r="G1268" s="26">
        <v>2041.45</v>
      </c>
      <c r="H1268" s="66">
        <v>43574</v>
      </c>
      <c r="I1268" s="71"/>
      <c r="J1268" s="71"/>
    </row>
    <row r="1269" spans="1:15">
      <c r="A1269" s="24"/>
      <c r="B1269" s="26"/>
      <c r="C1269" s="39" t="s">
        <v>799</v>
      </c>
      <c r="D1269" s="26" t="s">
        <v>287</v>
      </c>
      <c r="E1269" s="26">
        <v>1</v>
      </c>
      <c r="F1269" s="132">
        <v>1.9</v>
      </c>
      <c r="G1269" s="43">
        <v>711.21</v>
      </c>
      <c r="H1269" s="66">
        <v>43581</v>
      </c>
      <c r="I1269" s="71"/>
      <c r="J1269" s="71"/>
    </row>
    <row r="1270" spans="1:15">
      <c r="A1270" s="24"/>
      <c r="B1270" s="29"/>
      <c r="C1270" s="129" t="s">
        <v>724</v>
      </c>
      <c r="D1270" s="26"/>
      <c r="E1270" s="26"/>
      <c r="F1270" s="26">
        <v>0.5</v>
      </c>
      <c r="G1270" s="43">
        <v>474.75</v>
      </c>
      <c r="H1270" s="124">
        <v>43556</v>
      </c>
      <c r="I1270" s="71"/>
      <c r="J1270" s="71"/>
    </row>
    <row r="1271" spans="1:15">
      <c r="A1271" s="24"/>
      <c r="B1271" s="28" t="s">
        <v>275</v>
      </c>
      <c r="C1271" s="24"/>
      <c r="D1271" s="26"/>
      <c r="E1271" s="26"/>
      <c r="F1271" s="26"/>
      <c r="G1271" s="58">
        <f>SUM(G1263:G1270)</f>
        <v>13181.02</v>
      </c>
      <c r="H1271" s="24"/>
      <c r="I1271" s="71"/>
      <c r="J1271" s="71"/>
    </row>
    <row r="1272" spans="1:15" ht="14.25">
      <c r="A1272" s="24">
        <v>107</v>
      </c>
      <c r="B1272" s="25" t="s">
        <v>384</v>
      </c>
      <c r="C1272" s="24"/>
      <c r="D1272" s="26"/>
      <c r="E1272" s="26"/>
      <c r="F1272" s="26"/>
      <c r="G1272" s="58"/>
      <c r="H1272" s="24"/>
      <c r="I1272" s="71"/>
      <c r="J1272" s="71"/>
    </row>
    <row r="1273" spans="1:15">
      <c r="A1273" s="24"/>
      <c r="B1273" s="27" t="s">
        <v>274</v>
      </c>
      <c r="C1273" s="24"/>
      <c r="D1273" s="26"/>
      <c r="E1273" s="26"/>
      <c r="F1273" s="26"/>
      <c r="G1273" s="58"/>
      <c r="H1273" s="24"/>
      <c r="I1273" s="71"/>
      <c r="J1273" s="71"/>
    </row>
    <row r="1274" spans="1:15">
      <c r="A1274" s="24"/>
      <c r="B1274" s="27"/>
      <c r="C1274" s="24"/>
      <c r="D1274" s="26"/>
      <c r="E1274" s="26"/>
      <c r="F1274" s="26"/>
      <c r="G1274" s="62"/>
      <c r="H1274" s="66"/>
      <c r="I1274" s="71"/>
      <c r="J1274" s="71"/>
    </row>
    <row r="1275" spans="1:15">
      <c r="A1275" s="24"/>
      <c r="B1275" s="28" t="s">
        <v>275</v>
      </c>
      <c r="C1275" s="24"/>
      <c r="D1275" s="26"/>
      <c r="E1275" s="26"/>
      <c r="F1275" s="26"/>
      <c r="G1275" s="58">
        <f>SUM(G1274:G1274)</f>
        <v>0</v>
      </c>
      <c r="H1275" s="24"/>
      <c r="I1275" s="71"/>
      <c r="J1275" s="71"/>
    </row>
    <row r="1276" spans="1:15">
      <c r="A1276" s="24"/>
      <c r="B1276" s="27" t="s">
        <v>276</v>
      </c>
      <c r="C1276" s="24"/>
      <c r="D1276" s="26"/>
      <c r="E1276" s="26"/>
      <c r="F1276" s="26"/>
      <c r="G1276" s="58"/>
      <c r="H1276" s="24"/>
      <c r="I1276" s="71"/>
      <c r="J1276" s="71"/>
    </row>
    <row r="1277" spans="1:15">
      <c r="A1277" s="24"/>
      <c r="B1277" s="28"/>
      <c r="C1277" s="29"/>
      <c r="D1277" s="26" t="s">
        <v>278</v>
      </c>
      <c r="E1277" s="26">
        <v>2165.6999999999998</v>
      </c>
      <c r="F1277" s="26"/>
      <c r="G1277" s="62"/>
      <c r="H1277" s="24"/>
      <c r="I1277" s="71"/>
      <c r="J1277" s="71"/>
    </row>
    <row r="1278" spans="1:15">
      <c r="A1278" s="24"/>
      <c r="B1278" s="28"/>
      <c r="C1278" s="29" t="s">
        <v>197</v>
      </c>
      <c r="D1278" s="26"/>
      <c r="E1278" s="26"/>
      <c r="F1278" s="26"/>
      <c r="G1278" s="62">
        <f>E1277*1.65</f>
        <v>3573.4049999999993</v>
      </c>
      <c r="H1278" s="24"/>
      <c r="I1278" s="71"/>
      <c r="J1278" s="71"/>
      <c r="L1278" s="9"/>
      <c r="M1278" s="9"/>
    </row>
    <row r="1279" spans="1:15">
      <c r="A1279" s="24"/>
      <c r="B1279" s="28"/>
      <c r="C1279" s="29" t="s">
        <v>280</v>
      </c>
      <c r="D1279" s="26" t="s">
        <v>281</v>
      </c>
      <c r="E1279" s="26"/>
      <c r="F1279" s="26"/>
      <c r="G1279" s="59"/>
      <c r="H1279" s="32"/>
      <c r="I1279" s="71"/>
      <c r="J1279" s="71"/>
      <c r="K1279" s="33"/>
      <c r="L1279" s="74"/>
      <c r="M1279" s="74"/>
    </row>
    <row r="1280" spans="1:15">
      <c r="A1280" s="24"/>
      <c r="B1280" s="28"/>
      <c r="C1280" s="29" t="s">
        <v>198</v>
      </c>
      <c r="D1280" s="26" t="s">
        <v>281</v>
      </c>
      <c r="E1280" s="26"/>
      <c r="F1280" s="26"/>
      <c r="G1280" s="43"/>
      <c r="H1280" s="66"/>
      <c r="I1280" s="71"/>
      <c r="J1280" s="71"/>
      <c r="K1280" s="9"/>
      <c r="L1280" s="9"/>
      <c r="M1280" s="9"/>
      <c r="N1280" s="9"/>
      <c r="O1280" s="9"/>
    </row>
    <row r="1281" spans="1:15">
      <c r="A1281" s="24"/>
      <c r="B1281" s="28"/>
      <c r="C1281" s="24" t="s">
        <v>606</v>
      </c>
      <c r="D1281" s="26" t="s">
        <v>287</v>
      </c>
      <c r="E1281" s="26">
        <v>3</v>
      </c>
      <c r="F1281" s="26">
        <v>0.8</v>
      </c>
      <c r="G1281" s="26">
        <v>146.88</v>
      </c>
      <c r="H1281" s="66">
        <v>43571</v>
      </c>
      <c r="I1281" s="71"/>
      <c r="J1281" s="71"/>
      <c r="K1281" s="9"/>
      <c r="L1281" s="9"/>
      <c r="M1281" s="9"/>
      <c r="N1281" s="9"/>
      <c r="O1281" s="9"/>
    </row>
    <row r="1282" spans="1:15">
      <c r="A1282" s="24"/>
      <c r="B1282" s="28"/>
      <c r="C1282" s="39" t="s">
        <v>799</v>
      </c>
      <c r="D1282" s="26" t="s">
        <v>287</v>
      </c>
      <c r="E1282" s="26">
        <v>3</v>
      </c>
      <c r="F1282" s="132">
        <v>5.6</v>
      </c>
      <c r="G1282" s="43">
        <v>1970.66</v>
      </c>
      <c r="H1282" s="66">
        <v>43581</v>
      </c>
      <c r="I1282" s="71"/>
      <c r="J1282" s="71"/>
      <c r="K1282" s="9"/>
      <c r="L1282" s="9"/>
      <c r="M1282" s="9"/>
      <c r="N1282" s="9"/>
      <c r="O1282" s="9"/>
    </row>
    <row r="1283" spans="1:15">
      <c r="A1283" s="24"/>
      <c r="B1283" s="28"/>
      <c r="C1283" s="129" t="s">
        <v>724</v>
      </c>
      <c r="D1283" s="26"/>
      <c r="E1283" s="26"/>
      <c r="F1283" s="26">
        <v>0.5</v>
      </c>
      <c r="G1283" s="43">
        <v>474.75</v>
      </c>
      <c r="H1283" s="124">
        <v>43556</v>
      </c>
      <c r="I1283" s="71"/>
      <c r="J1283" s="71"/>
      <c r="K1283" s="9"/>
      <c r="L1283" s="9"/>
      <c r="M1283" s="9"/>
      <c r="N1283" s="9"/>
      <c r="O1283" s="9"/>
    </row>
    <row r="1284" spans="1:15">
      <c r="A1284" s="24"/>
      <c r="B1284" s="28" t="s">
        <v>275</v>
      </c>
      <c r="C1284" s="24"/>
      <c r="D1284" s="26"/>
      <c r="E1284" s="26"/>
      <c r="F1284" s="26"/>
      <c r="G1284" s="58">
        <f>SUM(G1277:G1283)</f>
        <v>6165.6949999999997</v>
      </c>
      <c r="H1284" s="24"/>
      <c r="I1284" s="71"/>
      <c r="J1284" s="71"/>
      <c r="K1284" s="9"/>
      <c r="L1284" s="9"/>
      <c r="M1284" s="9"/>
      <c r="N1284" s="9"/>
      <c r="O1284" s="9"/>
    </row>
    <row r="1285" spans="1:15" ht="14.25">
      <c r="A1285" s="24">
        <v>108</v>
      </c>
      <c r="B1285" s="25" t="s">
        <v>17</v>
      </c>
      <c r="C1285" s="24"/>
      <c r="D1285" s="26"/>
      <c r="E1285" s="26"/>
      <c r="F1285" s="26"/>
      <c r="G1285" s="58"/>
      <c r="H1285" s="24"/>
      <c r="I1285" s="71"/>
      <c r="J1285" s="71"/>
    </row>
    <row r="1286" spans="1:15">
      <c r="A1286" s="24"/>
      <c r="B1286" s="27" t="s">
        <v>274</v>
      </c>
      <c r="C1286" s="24"/>
      <c r="D1286" s="26"/>
      <c r="E1286" s="26"/>
      <c r="F1286" s="26"/>
      <c r="G1286" s="58"/>
      <c r="H1286" s="24"/>
      <c r="I1286" s="71"/>
      <c r="J1286" s="71"/>
    </row>
    <row r="1287" spans="1:15">
      <c r="A1287" s="24"/>
      <c r="B1287" s="27"/>
      <c r="C1287" s="24" t="s">
        <v>769</v>
      </c>
      <c r="D1287" s="26" t="s">
        <v>287</v>
      </c>
      <c r="E1287" s="26">
        <v>7</v>
      </c>
      <c r="F1287" s="26">
        <v>60.8</v>
      </c>
      <c r="G1287" s="131">
        <v>22979.67</v>
      </c>
      <c r="H1287" s="36" t="s">
        <v>770</v>
      </c>
      <c r="I1287" s="71"/>
      <c r="J1287" s="71"/>
    </row>
    <row r="1288" spans="1:15">
      <c r="A1288" s="24"/>
      <c r="B1288" s="27"/>
      <c r="C1288" s="24" t="s">
        <v>405</v>
      </c>
      <c r="D1288" s="26" t="s">
        <v>281</v>
      </c>
      <c r="E1288" s="26">
        <v>16</v>
      </c>
      <c r="F1288" s="26"/>
      <c r="G1288" s="80">
        <v>23771.200000000001</v>
      </c>
      <c r="H1288" s="36" t="s">
        <v>770</v>
      </c>
      <c r="I1288" s="71"/>
      <c r="J1288" s="71"/>
    </row>
    <row r="1289" spans="1:15">
      <c r="A1289" s="24"/>
      <c r="B1289" s="28" t="s">
        <v>275</v>
      </c>
      <c r="C1289" s="24"/>
      <c r="D1289" s="26"/>
      <c r="E1289" s="26"/>
      <c r="F1289" s="26"/>
      <c r="G1289" s="58">
        <f>SUM(G1287:G1288)</f>
        <v>46750.869999999995</v>
      </c>
      <c r="H1289" s="24"/>
      <c r="I1289" s="71"/>
      <c r="J1289" s="71"/>
    </row>
    <row r="1290" spans="1:15">
      <c r="A1290" s="24"/>
      <c r="B1290" s="27" t="s">
        <v>276</v>
      </c>
      <c r="C1290" s="24"/>
      <c r="D1290" s="26"/>
      <c r="E1290" s="26"/>
      <c r="F1290" s="26"/>
      <c r="G1290" s="58"/>
      <c r="H1290" s="24"/>
      <c r="I1290" s="71"/>
      <c r="J1290" s="71"/>
    </row>
    <row r="1291" spans="1:15">
      <c r="A1291" s="24"/>
      <c r="B1291" s="28"/>
      <c r="C1291" s="29"/>
      <c r="D1291" s="26" t="s">
        <v>278</v>
      </c>
      <c r="E1291" s="26">
        <v>2027.6</v>
      </c>
      <c r="F1291" s="26"/>
      <c r="G1291" s="62"/>
      <c r="H1291" s="24"/>
      <c r="I1291" s="71"/>
      <c r="J1291" s="71"/>
    </row>
    <row r="1292" spans="1:15">
      <c r="A1292" s="24"/>
      <c r="B1292" s="28"/>
      <c r="C1292" s="29" t="s">
        <v>197</v>
      </c>
      <c r="D1292" s="26"/>
      <c r="E1292" s="26"/>
      <c r="F1292" s="26"/>
      <c r="G1292" s="62">
        <f>E1291*1.65</f>
        <v>3345.5399999999995</v>
      </c>
      <c r="H1292" s="24"/>
      <c r="I1292" s="71"/>
      <c r="J1292" s="71"/>
    </row>
    <row r="1293" spans="1:15">
      <c r="A1293" s="24"/>
      <c r="B1293" s="28"/>
      <c r="C1293" s="29" t="s">
        <v>280</v>
      </c>
      <c r="D1293" s="26" t="s">
        <v>281</v>
      </c>
      <c r="E1293" s="26"/>
      <c r="F1293" s="26"/>
      <c r="G1293" s="59"/>
      <c r="H1293" s="32"/>
      <c r="I1293" s="71"/>
      <c r="J1293" s="71"/>
    </row>
    <row r="1294" spans="1:15">
      <c r="A1294" s="24"/>
      <c r="B1294" s="28"/>
      <c r="C1294" s="29" t="s">
        <v>198</v>
      </c>
      <c r="D1294" s="26" t="s">
        <v>281</v>
      </c>
      <c r="E1294" s="26"/>
      <c r="F1294" s="26"/>
      <c r="G1294" s="43"/>
      <c r="H1294" s="66"/>
      <c r="I1294" s="71"/>
      <c r="J1294" s="71"/>
    </row>
    <row r="1295" spans="1:15">
      <c r="A1295" s="24"/>
      <c r="B1295" s="28"/>
      <c r="C1295" s="24" t="s">
        <v>606</v>
      </c>
      <c r="D1295" s="26" t="s">
        <v>287</v>
      </c>
      <c r="E1295" s="26">
        <v>2</v>
      </c>
      <c r="F1295" s="26">
        <v>0.5</v>
      </c>
      <c r="G1295" s="26">
        <v>97.92</v>
      </c>
      <c r="H1295" s="66">
        <v>43571</v>
      </c>
      <c r="I1295" s="71"/>
      <c r="J1295" s="71"/>
    </row>
    <row r="1296" spans="1:15">
      <c r="A1296" s="24"/>
      <c r="B1296" s="28"/>
      <c r="C1296" s="129" t="s">
        <v>724</v>
      </c>
      <c r="D1296" s="26"/>
      <c r="E1296" s="26"/>
      <c r="F1296" s="26">
        <v>0.5</v>
      </c>
      <c r="G1296" s="43">
        <v>474.75</v>
      </c>
      <c r="H1296" s="124">
        <v>43556</v>
      </c>
      <c r="I1296" s="71"/>
      <c r="J1296" s="71"/>
    </row>
    <row r="1297" spans="1:15">
      <c r="A1297" s="24"/>
      <c r="B1297" s="28" t="s">
        <v>275</v>
      </c>
      <c r="C1297" s="24"/>
      <c r="D1297" s="26"/>
      <c r="E1297" s="26"/>
      <c r="F1297" s="26"/>
      <c r="G1297" s="58">
        <f>SUM(G1291:G1296)</f>
        <v>3918.2099999999996</v>
      </c>
      <c r="H1297" s="24"/>
      <c r="I1297" s="71"/>
      <c r="J1297" s="71"/>
      <c r="K1297" s="9"/>
      <c r="O1297" s="9"/>
    </row>
    <row r="1298" spans="1:15" ht="14.25">
      <c r="A1298" s="24">
        <v>109</v>
      </c>
      <c r="B1298" s="25" t="s">
        <v>312</v>
      </c>
      <c r="C1298" s="24"/>
      <c r="D1298" s="26"/>
      <c r="E1298" s="26"/>
      <c r="F1298" s="26"/>
      <c r="G1298" s="58"/>
      <c r="H1298" s="24"/>
      <c r="I1298" s="71"/>
      <c r="J1298" s="71"/>
      <c r="K1298" s="9"/>
      <c r="O1298" s="9"/>
    </row>
    <row r="1299" spans="1:15">
      <c r="A1299" s="24"/>
      <c r="B1299" s="27" t="s">
        <v>274</v>
      </c>
      <c r="C1299" s="24"/>
      <c r="D1299" s="26"/>
      <c r="E1299" s="26"/>
      <c r="F1299" s="26"/>
      <c r="G1299" s="58"/>
      <c r="H1299" s="24"/>
      <c r="I1299" s="71"/>
      <c r="J1299" s="71"/>
    </row>
    <row r="1300" spans="1:15">
      <c r="A1300" s="24"/>
      <c r="B1300" s="27"/>
      <c r="C1300" s="24" t="s">
        <v>772</v>
      </c>
      <c r="D1300" s="26" t="s">
        <v>126</v>
      </c>
      <c r="E1300" s="26">
        <v>6</v>
      </c>
      <c r="F1300" s="26">
        <v>2</v>
      </c>
      <c r="G1300" s="131">
        <v>546.54999999999995</v>
      </c>
      <c r="H1300" s="32">
        <v>43564</v>
      </c>
      <c r="I1300" s="71"/>
      <c r="J1300" s="71"/>
    </row>
    <row r="1301" spans="1:15">
      <c r="A1301" s="24"/>
      <c r="B1301" s="27"/>
      <c r="C1301" s="24" t="s">
        <v>405</v>
      </c>
      <c r="D1301" s="26" t="s">
        <v>281</v>
      </c>
      <c r="E1301" s="26">
        <v>1</v>
      </c>
      <c r="F1301" s="26"/>
      <c r="G1301" s="62">
        <v>1485.7</v>
      </c>
      <c r="H1301" s="32">
        <v>43564</v>
      </c>
      <c r="I1301" s="71"/>
      <c r="J1301" s="71"/>
    </row>
    <row r="1302" spans="1:15">
      <c r="A1302" s="24"/>
      <c r="B1302" s="28" t="s">
        <v>275</v>
      </c>
      <c r="C1302" s="24"/>
      <c r="D1302" s="26"/>
      <c r="E1302" s="26"/>
      <c r="F1302" s="26"/>
      <c r="G1302" s="58">
        <f>SUM(G1300:G1301)</f>
        <v>2032.25</v>
      </c>
      <c r="H1302" s="24"/>
      <c r="I1302" s="71"/>
      <c r="J1302" s="71"/>
    </row>
    <row r="1303" spans="1:15">
      <c r="A1303" s="24"/>
      <c r="B1303" s="27" t="s">
        <v>276</v>
      </c>
      <c r="C1303" s="24"/>
      <c r="D1303" s="26"/>
      <c r="E1303" s="26"/>
      <c r="F1303" s="26"/>
      <c r="G1303" s="58"/>
      <c r="H1303" s="24"/>
      <c r="I1303" s="71"/>
      <c r="J1303" s="71"/>
    </row>
    <row r="1304" spans="1:15">
      <c r="A1304" s="24"/>
      <c r="B1304" s="28"/>
      <c r="C1304" s="29"/>
      <c r="D1304" s="26" t="s">
        <v>278</v>
      </c>
      <c r="E1304" s="26">
        <v>713.9</v>
      </c>
      <c r="F1304" s="26"/>
      <c r="G1304" s="62"/>
      <c r="H1304" s="24"/>
      <c r="I1304" s="71"/>
      <c r="J1304" s="71"/>
    </row>
    <row r="1305" spans="1:15">
      <c r="A1305" s="24"/>
      <c r="B1305" s="28"/>
      <c r="C1305" s="29" t="s">
        <v>197</v>
      </c>
      <c r="D1305" s="26"/>
      <c r="E1305" s="26"/>
      <c r="F1305" s="26"/>
      <c r="G1305" s="62">
        <f>E1304*1.65</f>
        <v>1177.9349999999999</v>
      </c>
      <c r="H1305" s="24"/>
      <c r="I1305" s="112" t="s">
        <v>392</v>
      </c>
      <c r="J1305" s="71"/>
    </row>
    <row r="1306" spans="1:15">
      <c r="A1306" s="24"/>
      <c r="B1306" s="28"/>
      <c r="C1306" s="29" t="s">
        <v>280</v>
      </c>
      <c r="D1306" s="26" t="s">
        <v>281</v>
      </c>
      <c r="E1306" s="26"/>
      <c r="F1306" s="26"/>
      <c r="G1306" s="59"/>
      <c r="H1306" s="32"/>
      <c r="I1306" s="71"/>
      <c r="J1306" s="71"/>
    </row>
    <row r="1307" spans="1:15">
      <c r="A1307" s="24"/>
      <c r="B1307" s="28"/>
      <c r="C1307" s="29" t="s">
        <v>198</v>
      </c>
      <c r="D1307" s="26" t="s">
        <v>281</v>
      </c>
      <c r="E1307" s="26"/>
      <c r="F1307" s="26"/>
      <c r="G1307" s="43"/>
      <c r="H1307" s="66"/>
      <c r="I1307" s="71"/>
      <c r="J1307" s="71"/>
    </row>
    <row r="1308" spans="1:15">
      <c r="A1308" s="24"/>
      <c r="B1308" s="28"/>
      <c r="C1308" s="24" t="s">
        <v>606</v>
      </c>
      <c r="D1308" s="26" t="s">
        <v>287</v>
      </c>
      <c r="E1308" s="26">
        <v>1</v>
      </c>
      <c r="F1308" s="26">
        <v>0.3</v>
      </c>
      <c r="G1308" s="26">
        <v>48.96</v>
      </c>
      <c r="H1308" s="66">
        <v>43571</v>
      </c>
      <c r="I1308" s="71"/>
      <c r="J1308" s="71"/>
    </row>
    <row r="1309" spans="1:15">
      <c r="A1309" s="24"/>
      <c r="B1309" s="28"/>
      <c r="C1309" s="39" t="s">
        <v>799</v>
      </c>
      <c r="D1309" s="26" t="s">
        <v>287</v>
      </c>
      <c r="E1309" s="26">
        <v>1</v>
      </c>
      <c r="F1309" s="132">
        <v>1.9</v>
      </c>
      <c r="G1309" s="43">
        <v>711.21</v>
      </c>
      <c r="H1309" s="66">
        <v>43581</v>
      </c>
      <c r="I1309" s="71"/>
      <c r="J1309" s="71"/>
    </row>
    <row r="1310" spans="1:15">
      <c r="A1310" s="24"/>
      <c r="B1310" s="28"/>
      <c r="C1310" s="129" t="s">
        <v>724</v>
      </c>
      <c r="D1310" s="26"/>
      <c r="E1310" s="26"/>
      <c r="F1310" s="26">
        <v>0.5</v>
      </c>
      <c r="G1310" s="43">
        <v>474.75</v>
      </c>
      <c r="H1310" s="124">
        <v>43556</v>
      </c>
      <c r="I1310" s="71"/>
      <c r="J1310" s="71"/>
    </row>
    <row r="1311" spans="1:15">
      <c r="A1311" s="24"/>
      <c r="B1311" s="28" t="s">
        <v>275</v>
      </c>
      <c r="C1311" s="24"/>
      <c r="D1311" s="26"/>
      <c r="E1311" s="26"/>
      <c r="F1311" s="26"/>
      <c r="G1311" s="58">
        <f>SUM(G1304:G1310)</f>
        <v>2412.855</v>
      </c>
      <c r="H1311" s="24"/>
      <c r="I1311" s="71"/>
      <c r="J1311" s="71"/>
    </row>
    <row r="1312" spans="1:15" ht="14.25">
      <c r="A1312" s="24">
        <v>110</v>
      </c>
      <c r="B1312" s="25" t="s">
        <v>133</v>
      </c>
      <c r="C1312" s="24"/>
      <c r="D1312" s="26"/>
      <c r="E1312" s="26"/>
      <c r="F1312" s="26"/>
      <c r="G1312" s="59"/>
      <c r="H1312" s="24"/>
      <c r="I1312" s="71"/>
      <c r="J1312" s="71"/>
    </row>
    <row r="1313" spans="1:14">
      <c r="A1313" s="24"/>
      <c r="B1313" s="27" t="s">
        <v>274</v>
      </c>
      <c r="C1313" s="24"/>
      <c r="D1313" s="26"/>
      <c r="E1313" s="26"/>
      <c r="F1313" s="26"/>
      <c r="G1313" s="59"/>
      <c r="H1313" s="24"/>
      <c r="I1313" s="71"/>
      <c r="J1313" s="71"/>
    </row>
    <row r="1314" spans="1:14">
      <c r="A1314" s="24"/>
      <c r="B1314" s="27"/>
      <c r="C1314" s="24"/>
      <c r="D1314" s="26"/>
      <c r="E1314" s="26"/>
      <c r="F1314" s="26"/>
      <c r="G1314" s="43"/>
      <c r="H1314" s="66"/>
      <c r="I1314" s="71"/>
      <c r="J1314" s="71"/>
    </row>
    <row r="1315" spans="1:14">
      <c r="A1315" s="24"/>
      <c r="B1315" s="28" t="s">
        <v>275</v>
      </c>
      <c r="C1315" s="24"/>
      <c r="D1315" s="26"/>
      <c r="E1315" s="26"/>
      <c r="F1315" s="26"/>
      <c r="G1315" s="58">
        <f>SUM(G1314:G1314)</f>
        <v>0</v>
      </c>
      <c r="H1315" s="24"/>
      <c r="I1315" s="71"/>
      <c r="J1315" s="71"/>
    </row>
    <row r="1316" spans="1:14">
      <c r="A1316" s="24"/>
      <c r="B1316" s="27" t="s">
        <v>276</v>
      </c>
      <c r="C1316" s="29"/>
      <c r="D1316" s="26" t="s">
        <v>278</v>
      </c>
      <c r="E1316" s="26">
        <v>263.3</v>
      </c>
      <c r="F1316" s="26"/>
      <c r="G1316" s="59"/>
      <c r="H1316" s="24"/>
      <c r="I1316" s="71"/>
      <c r="J1316" s="71"/>
    </row>
    <row r="1317" spans="1:14">
      <c r="A1317" s="24"/>
      <c r="B1317" s="29"/>
      <c r="C1317" s="29" t="s">
        <v>197</v>
      </c>
      <c r="D1317" s="26"/>
      <c r="E1317" s="26"/>
      <c r="F1317" s="26"/>
      <c r="G1317" s="59">
        <v>0</v>
      </c>
      <c r="H1317" s="24"/>
      <c r="I1317" s="112" t="s">
        <v>392</v>
      </c>
      <c r="J1317" s="120" t="s">
        <v>403</v>
      </c>
      <c r="K1317" s="71"/>
    </row>
    <row r="1318" spans="1:14">
      <c r="A1318" s="24"/>
      <c r="B1318" s="29"/>
      <c r="C1318" s="29" t="s">
        <v>280</v>
      </c>
      <c r="D1318" s="26" t="s">
        <v>281</v>
      </c>
      <c r="E1318" s="69"/>
      <c r="F1318" s="69"/>
      <c r="G1318" s="94"/>
      <c r="H1318" s="75"/>
      <c r="I1318" s="71"/>
      <c r="J1318" s="71"/>
    </row>
    <row r="1319" spans="1:14">
      <c r="A1319" s="24"/>
      <c r="B1319" s="29"/>
      <c r="C1319" s="29" t="s">
        <v>198</v>
      </c>
      <c r="D1319" s="26" t="s">
        <v>281</v>
      </c>
      <c r="E1319" s="26"/>
      <c r="F1319" s="26"/>
      <c r="G1319" s="43"/>
      <c r="H1319" s="66"/>
      <c r="I1319" s="71"/>
      <c r="J1319" s="71"/>
    </row>
    <row r="1320" spans="1:14">
      <c r="A1320" s="24"/>
      <c r="B1320" s="29"/>
      <c r="C1320" s="29" t="s">
        <v>282</v>
      </c>
      <c r="D1320" s="26"/>
      <c r="E1320" s="26"/>
      <c r="F1320" s="26"/>
      <c r="G1320" s="59"/>
      <c r="H1320" s="24"/>
      <c r="I1320" s="71"/>
      <c r="J1320" s="71"/>
    </row>
    <row r="1321" spans="1:14">
      <c r="A1321" s="24"/>
      <c r="B1321" s="29"/>
      <c r="C1321" s="129" t="s">
        <v>724</v>
      </c>
      <c r="D1321" s="26"/>
      <c r="E1321" s="26"/>
      <c r="F1321" s="26">
        <v>0.5</v>
      </c>
      <c r="G1321" s="43">
        <v>474.75</v>
      </c>
      <c r="H1321" s="124">
        <v>43556</v>
      </c>
      <c r="I1321" s="71"/>
      <c r="J1321" s="71"/>
    </row>
    <row r="1322" spans="1:14">
      <c r="A1322" s="24"/>
      <c r="B1322" s="28" t="s">
        <v>275</v>
      </c>
      <c r="C1322" s="24"/>
      <c r="D1322" s="26"/>
      <c r="E1322" s="26"/>
      <c r="F1322" s="26"/>
      <c r="G1322" s="58">
        <f>SUM(G1316:G1321)</f>
        <v>474.75</v>
      </c>
      <c r="H1322" s="24"/>
      <c r="I1322" s="71"/>
      <c r="J1322" s="71"/>
    </row>
    <row r="1323" spans="1:14" ht="14.25">
      <c r="A1323" s="24">
        <v>111</v>
      </c>
      <c r="B1323" s="67" t="s">
        <v>134</v>
      </c>
      <c r="C1323" s="24"/>
      <c r="D1323" s="26"/>
      <c r="E1323" s="26"/>
      <c r="F1323" s="26"/>
      <c r="G1323" s="59"/>
      <c r="H1323" s="24"/>
      <c r="I1323" s="71"/>
      <c r="J1323" s="71"/>
    </row>
    <row r="1324" spans="1:14">
      <c r="A1324" s="24"/>
      <c r="B1324" s="27" t="s">
        <v>274</v>
      </c>
      <c r="C1324" s="24"/>
      <c r="D1324" s="26"/>
      <c r="E1324" s="26"/>
      <c r="F1324" s="26"/>
      <c r="G1324" s="59"/>
      <c r="H1324" s="24"/>
      <c r="I1324" s="71"/>
      <c r="J1324" s="71"/>
    </row>
    <row r="1325" spans="1:14">
      <c r="A1325" s="24"/>
      <c r="B1325" s="27"/>
      <c r="C1325" s="24"/>
      <c r="D1325" s="26"/>
      <c r="E1325" s="26"/>
      <c r="F1325" s="26"/>
      <c r="G1325" s="59"/>
      <c r="H1325" s="66"/>
      <c r="I1325" s="71"/>
      <c r="J1325" s="71"/>
    </row>
    <row r="1326" spans="1:14">
      <c r="A1326" s="24"/>
      <c r="B1326" s="28" t="s">
        <v>275</v>
      </c>
      <c r="C1326" s="24"/>
      <c r="D1326" s="26"/>
      <c r="E1326" s="26"/>
      <c r="F1326" s="26"/>
      <c r="G1326" s="58">
        <f>SUM(G1325:G1325)</f>
        <v>0</v>
      </c>
      <c r="H1326" s="24"/>
      <c r="I1326" s="71"/>
      <c r="J1326" s="71"/>
    </row>
    <row r="1327" spans="1:14">
      <c r="A1327" s="24"/>
      <c r="B1327" s="27" t="s">
        <v>276</v>
      </c>
      <c r="C1327" s="29"/>
      <c r="D1327" s="26" t="s">
        <v>278</v>
      </c>
      <c r="E1327" s="26">
        <v>418.2</v>
      </c>
      <c r="F1327" s="26"/>
      <c r="G1327" s="59"/>
      <c r="H1327" s="24"/>
      <c r="I1327" s="71"/>
      <c r="J1327" s="71"/>
    </row>
    <row r="1328" spans="1:14">
      <c r="A1328" s="24"/>
      <c r="B1328" s="29"/>
      <c r="C1328" s="68" t="s">
        <v>197</v>
      </c>
      <c r="D1328" s="69"/>
      <c r="E1328" s="69"/>
      <c r="F1328" s="69"/>
      <c r="G1328" s="94"/>
      <c r="H1328" s="70"/>
      <c r="I1328" s="112" t="s">
        <v>392</v>
      </c>
      <c r="J1328" s="120" t="s">
        <v>403</v>
      </c>
      <c r="L1328" s="33"/>
      <c r="M1328" s="33"/>
      <c r="N1328" s="47"/>
    </row>
    <row r="1329" spans="1:14">
      <c r="A1329" s="24"/>
      <c r="B1329" s="29"/>
      <c r="C1329" s="29" t="s">
        <v>282</v>
      </c>
      <c r="D1329" s="26"/>
      <c r="E1329" s="26"/>
      <c r="F1329" s="26"/>
      <c r="G1329" s="59"/>
      <c r="H1329" s="24"/>
      <c r="I1329" s="71"/>
      <c r="J1329" s="71"/>
      <c r="L1329" s="33"/>
      <c r="M1329" s="33"/>
      <c r="N1329" s="47"/>
    </row>
    <row r="1330" spans="1:14">
      <c r="A1330" s="24"/>
      <c r="B1330" s="29"/>
      <c r="C1330" s="29" t="s">
        <v>280</v>
      </c>
      <c r="D1330" s="26" t="s">
        <v>281</v>
      </c>
      <c r="E1330" s="26"/>
      <c r="F1330" s="26"/>
      <c r="G1330" s="59"/>
      <c r="H1330" s="66"/>
      <c r="I1330" s="71"/>
      <c r="J1330" s="71"/>
      <c r="L1330" s="9"/>
      <c r="M1330" s="9"/>
      <c r="N1330" s="9"/>
    </row>
    <row r="1331" spans="1:14">
      <c r="A1331" s="24"/>
      <c r="B1331" s="29"/>
      <c r="C1331" s="29" t="s">
        <v>198</v>
      </c>
      <c r="D1331" s="26" t="s">
        <v>281</v>
      </c>
      <c r="E1331" s="26"/>
      <c r="F1331" s="26"/>
      <c r="G1331" s="43"/>
      <c r="H1331" s="66"/>
      <c r="I1331" s="71"/>
      <c r="J1331" s="71"/>
    </row>
    <row r="1332" spans="1:14">
      <c r="A1332" s="24"/>
      <c r="B1332" s="29"/>
      <c r="C1332" s="129" t="s">
        <v>724</v>
      </c>
      <c r="D1332" s="26"/>
      <c r="E1332" s="26"/>
      <c r="F1332" s="26">
        <v>0.5</v>
      </c>
      <c r="G1332" s="43">
        <v>474.75</v>
      </c>
      <c r="H1332" s="124">
        <v>43556</v>
      </c>
      <c r="I1332" s="71"/>
      <c r="J1332" s="71"/>
    </row>
    <row r="1333" spans="1:14">
      <c r="A1333" s="24"/>
      <c r="B1333" s="28" t="s">
        <v>275</v>
      </c>
      <c r="C1333" s="24"/>
      <c r="D1333" s="26"/>
      <c r="E1333" s="26"/>
      <c r="F1333" s="26"/>
      <c r="G1333" s="58">
        <f>SUM(G1327:G1332)</f>
        <v>474.75</v>
      </c>
      <c r="H1333" s="24"/>
      <c r="I1333" s="71"/>
      <c r="J1333" s="71"/>
    </row>
    <row r="1334" spans="1:14" ht="14.25">
      <c r="A1334" s="24">
        <v>112</v>
      </c>
      <c r="B1334" s="25" t="s">
        <v>135</v>
      </c>
      <c r="C1334" s="24"/>
      <c r="D1334" s="26"/>
      <c r="E1334" s="26"/>
      <c r="F1334" s="26"/>
      <c r="G1334" s="59"/>
      <c r="H1334" s="24"/>
      <c r="I1334" s="71"/>
      <c r="J1334" s="71"/>
    </row>
    <row r="1335" spans="1:14">
      <c r="A1335" s="24"/>
      <c r="B1335" s="27" t="s">
        <v>274</v>
      </c>
      <c r="C1335" s="24"/>
      <c r="D1335" s="26"/>
      <c r="E1335" s="26"/>
      <c r="F1335" s="26"/>
      <c r="G1335" s="59"/>
      <c r="H1335" s="24"/>
      <c r="I1335" s="71"/>
      <c r="J1335" s="71"/>
    </row>
    <row r="1336" spans="1:14">
      <c r="A1336" s="24"/>
      <c r="B1336" s="27"/>
      <c r="C1336" s="24"/>
      <c r="D1336" s="26"/>
      <c r="E1336" s="26"/>
      <c r="F1336" s="26"/>
      <c r="G1336" s="59"/>
      <c r="H1336" s="32"/>
      <c r="I1336" s="71"/>
      <c r="J1336" s="71"/>
    </row>
    <row r="1337" spans="1:14">
      <c r="A1337" s="24"/>
      <c r="B1337" s="28" t="s">
        <v>275</v>
      </c>
      <c r="C1337" s="24"/>
      <c r="D1337" s="26"/>
      <c r="E1337" s="26"/>
      <c r="F1337" s="26"/>
      <c r="G1337" s="58">
        <f>SUM(G1336:G1336)</f>
        <v>0</v>
      </c>
      <c r="H1337" s="24"/>
      <c r="I1337" s="71"/>
      <c r="J1337" s="71"/>
    </row>
    <row r="1338" spans="1:14">
      <c r="A1338" s="24"/>
      <c r="B1338" s="27" t="s">
        <v>276</v>
      </c>
      <c r="C1338" s="29"/>
      <c r="D1338" s="26" t="s">
        <v>278</v>
      </c>
      <c r="E1338" s="26">
        <v>619.79999999999995</v>
      </c>
      <c r="F1338" s="26"/>
      <c r="G1338" s="59"/>
      <c r="H1338" s="24"/>
      <c r="I1338" s="112" t="s">
        <v>392</v>
      </c>
      <c r="J1338" s="71"/>
    </row>
    <row r="1339" spans="1:14">
      <c r="A1339" s="24"/>
      <c r="B1339" s="40"/>
      <c r="C1339" s="40" t="s">
        <v>279</v>
      </c>
      <c r="D1339" s="46"/>
      <c r="E1339" s="46"/>
      <c r="F1339" s="46"/>
      <c r="G1339" s="63"/>
      <c r="H1339" s="41"/>
      <c r="I1339" s="71"/>
      <c r="J1339" s="71"/>
    </row>
    <row r="1340" spans="1:14">
      <c r="A1340" s="24"/>
      <c r="B1340" s="29"/>
      <c r="C1340" s="29" t="s">
        <v>347</v>
      </c>
      <c r="D1340" s="26"/>
      <c r="E1340" s="26"/>
      <c r="F1340" s="26"/>
      <c r="G1340" s="59"/>
      <c r="H1340" s="24"/>
      <c r="I1340" s="71"/>
      <c r="J1340" s="71"/>
    </row>
    <row r="1341" spans="1:14">
      <c r="A1341" s="24"/>
      <c r="B1341" s="29"/>
      <c r="C1341" s="29" t="s">
        <v>360</v>
      </c>
      <c r="D1341" s="26"/>
      <c r="E1341" s="26"/>
      <c r="F1341" s="26"/>
      <c r="G1341" s="59"/>
      <c r="H1341" s="24"/>
      <c r="I1341" s="71"/>
      <c r="J1341" s="71"/>
    </row>
    <row r="1342" spans="1:14">
      <c r="A1342" s="24"/>
      <c r="B1342" s="29"/>
      <c r="C1342" s="29" t="s">
        <v>282</v>
      </c>
      <c r="D1342" s="26"/>
      <c r="E1342" s="26"/>
      <c r="F1342" s="26"/>
      <c r="G1342" s="59"/>
      <c r="H1342" s="24"/>
      <c r="I1342" s="71"/>
      <c r="J1342" s="71"/>
    </row>
    <row r="1343" spans="1:14">
      <c r="A1343" s="24"/>
      <c r="B1343" s="29"/>
      <c r="C1343" s="129" t="s">
        <v>724</v>
      </c>
      <c r="D1343" s="26"/>
      <c r="E1343" s="26"/>
      <c r="F1343" s="26">
        <v>0.5</v>
      </c>
      <c r="G1343" s="43">
        <v>474.75</v>
      </c>
      <c r="H1343" s="124">
        <v>43556</v>
      </c>
      <c r="I1343" s="71"/>
      <c r="J1343" s="71"/>
    </row>
    <row r="1344" spans="1:14">
      <c r="A1344" s="24"/>
      <c r="B1344" s="28" t="s">
        <v>275</v>
      </c>
      <c r="C1344" s="24"/>
      <c r="D1344" s="26"/>
      <c r="E1344" s="26"/>
      <c r="F1344" s="26"/>
      <c r="G1344" s="61">
        <f>SUM(G1338:G1343)</f>
        <v>474.75</v>
      </c>
      <c r="H1344" s="24"/>
      <c r="I1344" s="71"/>
      <c r="J1344" s="71"/>
    </row>
    <row r="1345" spans="1:15" ht="14.25">
      <c r="A1345" s="24">
        <v>113</v>
      </c>
      <c r="B1345" s="25" t="s">
        <v>136</v>
      </c>
      <c r="C1345" s="24"/>
      <c r="D1345" s="26"/>
      <c r="E1345" s="26"/>
      <c r="F1345" s="26"/>
      <c r="G1345" s="26"/>
      <c r="H1345" s="24"/>
      <c r="I1345" s="71"/>
      <c r="J1345" s="71"/>
    </row>
    <row r="1346" spans="1:15">
      <c r="A1346" s="24"/>
      <c r="B1346" s="27" t="s">
        <v>274</v>
      </c>
      <c r="C1346" s="24"/>
      <c r="D1346" s="26"/>
      <c r="E1346" s="26"/>
      <c r="F1346" s="26"/>
      <c r="G1346" s="26"/>
      <c r="H1346" s="24"/>
      <c r="I1346" s="71"/>
      <c r="J1346" s="71"/>
    </row>
    <row r="1347" spans="1:15">
      <c r="A1347" s="24"/>
      <c r="B1347" s="27" t="s">
        <v>440</v>
      </c>
      <c r="C1347" s="24" t="s">
        <v>753</v>
      </c>
      <c r="D1347" s="26" t="s">
        <v>287</v>
      </c>
      <c r="E1347" s="26">
        <v>1</v>
      </c>
      <c r="F1347" s="26">
        <v>4.0999999999999996</v>
      </c>
      <c r="G1347" s="59">
        <v>1435.87</v>
      </c>
      <c r="H1347" s="32">
        <v>43558</v>
      </c>
      <c r="I1347" s="71"/>
      <c r="J1347" s="71"/>
    </row>
    <row r="1348" spans="1:15">
      <c r="A1348" s="24"/>
      <c r="B1348" s="28" t="s">
        <v>275</v>
      </c>
      <c r="C1348" s="24"/>
      <c r="D1348" s="26"/>
      <c r="E1348" s="26"/>
      <c r="F1348" s="26"/>
      <c r="G1348" s="61">
        <f>SUM(G1347:G1347)</f>
        <v>1435.87</v>
      </c>
      <c r="H1348" s="24"/>
      <c r="I1348" s="71"/>
      <c r="J1348" s="71"/>
    </row>
    <row r="1349" spans="1:15">
      <c r="A1349" s="24"/>
      <c r="B1349" s="27" t="s">
        <v>276</v>
      </c>
      <c r="C1349" s="29"/>
      <c r="D1349" s="26" t="s">
        <v>278</v>
      </c>
      <c r="E1349" s="26">
        <v>537.20000000000005</v>
      </c>
      <c r="F1349" s="26"/>
      <c r="G1349" s="59"/>
      <c r="H1349" s="24"/>
      <c r="I1349" s="71"/>
      <c r="J1349" s="71"/>
    </row>
    <row r="1350" spans="1:15">
      <c r="A1350" s="24"/>
      <c r="B1350" s="29"/>
      <c r="C1350" s="29" t="s">
        <v>197</v>
      </c>
      <c r="D1350" s="26"/>
      <c r="E1350" s="26"/>
      <c r="F1350" s="26"/>
      <c r="G1350" s="43"/>
      <c r="H1350" s="24"/>
      <c r="I1350" s="112" t="s">
        <v>392</v>
      </c>
      <c r="J1350" s="120" t="s">
        <v>403</v>
      </c>
      <c r="L1350" s="33"/>
      <c r="M1350" s="33"/>
      <c r="N1350" s="47"/>
      <c r="O1350" s="9"/>
    </row>
    <row r="1351" spans="1:15">
      <c r="A1351" s="24"/>
      <c r="B1351" s="29"/>
      <c r="C1351" s="29" t="s">
        <v>280</v>
      </c>
      <c r="D1351" s="26" t="s">
        <v>281</v>
      </c>
      <c r="E1351" s="26"/>
      <c r="F1351" s="26"/>
      <c r="G1351" s="59"/>
      <c r="H1351" s="66"/>
      <c r="I1351" s="71"/>
      <c r="J1351" s="71"/>
      <c r="L1351" s="33"/>
      <c r="M1351" s="33"/>
      <c r="N1351" s="33"/>
      <c r="O1351" s="76"/>
    </row>
    <row r="1352" spans="1:15">
      <c r="A1352" s="24"/>
      <c r="B1352" s="29"/>
      <c r="C1352" s="29" t="s">
        <v>198</v>
      </c>
      <c r="D1352" s="26" t="s">
        <v>281</v>
      </c>
      <c r="E1352" s="26"/>
      <c r="F1352" s="26"/>
      <c r="G1352" s="43"/>
      <c r="H1352" s="66"/>
      <c r="I1352" s="71"/>
      <c r="J1352" s="71"/>
      <c r="L1352" s="9"/>
      <c r="M1352" s="9"/>
      <c r="N1352" s="9"/>
      <c r="O1352" s="9"/>
    </row>
    <row r="1353" spans="1:15">
      <c r="A1353" s="24"/>
      <c r="B1353" s="29"/>
      <c r="C1353" s="29" t="s">
        <v>282</v>
      </c>
      <c r="D1353" s="26"/>
      <c r="E1353" s="26"/>
      <c r="F1353" s="26"/>
      <c r="G1353" s="43"/>
      <c r="H1353" s="24"/>
      <c r="I1353" s="71"/>
      <c r="J1353" s="71"/>
    </row>
    <row r="1354" spans="1:15">
      <c r="A1354" s="24"/>
      <c r="B1354" s="29"/>
      <c r="C1354" s="129" t="s">
        <v>724</v>
      </c>
      <c r="D1354" s="26"/>
      <c r="E1354" s="26"/>
      <c r="F1354" s="26">
        <v>0.5</v>
      </c>
      <c r="G1354" s="43">
        <v>474.75</v>
      </c>
      <c r="H1354" s="124">
        <v>43556</v>
      </c>
      <c r="I1354" s="71"/>
      <c r="J1354" s="71"/>
    </row>
    <row r="1355" spans="1:15">
      <c r="A1355" s="24"/>
      <c r="B1355" s="28" t="s">
        <v>275</v>
      </c>
      <c r="C1355" s="24"/>
      <c r="D1355" s="26"/>
      <c r="E1355" s="26"/>
      <c r="F1355" s="26"/>
      <c r="G1355" s="61">
        <f>SUM(G1349:G1354)</f>
        <v>474.75</v>
      </c>
      <c r="H1355" s="24"/>
      <c r="I1355" s="71"/>
      <c r="J1355" s="71"/>
    </row>
    <row r="1356" spans="1:15" ht="14.25">
      <c r="A1356" s="24">
        <v>114</v>
      </c>
      <c r="B1356" s="25" t="s">
        <v>137</v>
      </c>
      <c r="C1356" s="24"/>
      <c r="D1356" s="26"/>
      <c r="E1356" s="26"/>
      <c r="F1356" s="26"/>
      <c r="G1356" s="26"/>
      <c r="H1356" s="24"/>
      <c r="I1356" s="71"/>
      <c r="J1356" s="71"/>
    </row>
    <row r="1357" spans="1:15">
      <c r="A1357" s="24"/>
      <c r="B1357" s="27" t="s">
        <v>274</v>
      </c>
      <c r="C1357" s="24"/>
      <c r="D1357" s="26"/>
      <c r="E1357" s="26"/>
      <c r="F1357" s="26"/>
      <c r="G1357" s="26"/>
      <c r="H1357" s="24"/>
      <c r="I1357" s="71"/>
      <c r="J1357" s="71"/>
    </row>
    <row r="1358" spans="1:15">
      <c r="A1358" s="24"/>
      <c r="B1358" s="27"/>
      <c r="C1358" s="24"/>
      <c r="D1358" s="26"/>
      <c r="E1358" s="26"/>
      <c r="F1358" s="26"/>
      <c r="G1358" s="26"/>
      <c r="H1358" s="32"/>
      <c r="I1358" s="71"/>
      <c r="J1358" s="71"/>
    </row>
    <row r="1359" spans="1:15">
      <c r="A1359" s="24"/>
      <c r="B1359" s="28" t="s">
        <v>275</v>
      </c>
      <c r="C1359" s="24"/>
      <c r="D1359" s="26"/>
      <c r="E1359" s="26"/>
      <c r="F1359" s="26"/>
      <c r="G1359" s="61">
        <f>SUM(G1358:G1358)</f>
        <v>0</v>
      </c>
      <c r="H1359" s="24"/>
      <c r="I1359" s="71"/>
      <c r="J1359" s="71"/>
    </row>
    <row r="1360" spans="1:15">
      <c r="A1360" s="24"/>
      <c r="B1360" s="27" t="s">
        <v>276</v>
      </c>
      <c r="C1360" s="29"/>
      <c r="D1360" s="26" t="s">
        <v>278</v>
      </c>
      <c r="E1360" s="26">
        <v>531.6</v>
      </c>
      <c r="F1360" s="26"/>
      <c r="G1360" s="59"/>
      <c r="H1360" s="24"/>
      <c r="I1360" s="71"/>
      <c r="J1360" s="71"/>
    </row>
    <row r="1361" spans="1:14">
      <c r="A1361" s="24"/>
      <c r="B1361" s="29"/>
      <c r="C1361" s="29" t="s">
        <v>279</v>
      </c>
      <c r="D1361" s="26"/>
      <c r="E1361" s="26"/>
      <c r="F1361" s="26"/>
      <c r="G1361" s="43"/>
      <c r="H1361" s="24"/>
      <c r="I1361" s="112" t="s">
        <v>392</v>
      </c>
      <c r="J1361" s="120" t="s">
        <v>404</v>
      </c>
    </row>
    <row r="1362" spans="1:14">
      <c r="A1362" s="24"/>
      <c r="B1362" s="29"/>
      <c r="C1362" s="29" t="s">
        <v>280</v>
      </c>
      <c r="D1362" s="26" t="s">
        <v>281</v>
      </c>
      <c r="E1362" s="26"/>
      <c r="F1362" s="26"/>
      <c r="G1362" s="59"/>
      <c r="H1362" s="66"/>
      <c r="I1362" s="71"/>
      <c r="J1362" s="71"/>
    </row>
    <row r="1363" spans="1:14">
      <c r="A1363" s="24"/>
      <c r="B1363" s="29"/>
      <c r="C1363" s="29" t="s">
        <v>198</v>
      </c>
      <c r="D1363" s="26" t="s">
        <v>281</v>
      </c>
      <c r="E1363" s="26"/>
      <c r="F1363" s="26"/>
      <c r="G1363" s="43"/>
      <c r="H1363" s="66"/>
      <c r="I1363" s="71"/>
      <c r="J1363" s="71"/>
    </row>
    <row r="1364" spans="1:14">
      <c r="A1364" s="24"/>
      <c r="B1364" s="29"/>
      <c r="C1364" s="29" t="s">
        <v>282</v>
      </c>
      <c r="D1364" s="26"/>
      <c r="E1364" s="26"/>
      <c r="F1364" s="26"/>
      <c r="G1364" s="26"/>
      <c r="H1364" s="24"/>
      <c r="I1364" s="71"/>
      <c r="J1364" s="71"/>
    </row>
    <row r="1365" spans="1:14">
      <c r="A1365" s="24"/>
      <c r="B1365" s="29"/>
      <c r="C1365" s="129" t="s">
        <v>724</v>
      </c>
      <c r="D1365" s="26"/>
      <c r="E1365" s="26"/>
      <c r="F1365" s="26">
        <v>0.5</v>
      </c>
      <c r="G1365" s="43">
        <v>474.75</v>
      </c>
      <c r="H1365" s="124">
        <v>43556</v>
      </c>
      <c r="I1365" s="71"/>
      <c r="J1365" s="71"/>
    </row>
    <row r="1366" spans="1:14">
      <c r="A1366" s="24"/>
      <c r="B1366" s="28" t="s">
        <v>275</v>
      </c>
      <c r="C1366" s="24"/>
      <c r="D1366" s="26"/>
      <c r="E1366" s="26"/>
      <c r="F1366" s="26"/>
      <c r="G1366" s="61">
        <f>SUM(G1360:G1365)</f>
        <v>474.75</v>
      </c>
      <c r="H1366" s="24"/>
      <c r="I1366" s="71"/>
      <c r="J1366" s="71"/>
    </row>
    <row r="1367" spans="1:14" ht="14.25">
      <c r="A1367" s="24">
        <v>115</v>
      </c>
      <c r="B1367" s="25" t="s">
        <v>138</v>
      </c>
      <c r="C1367" s="24"/>
      <c r="D1367" s="26"/>
      <c r="E1367" s="26"/>
      <c r="F1367" s="26"/>
      <c r="G1367" s="26"/>
      <c r="H1367" s="24"/>
      <c r="I1367" s="71"/>
      <c r="J1367" s="71"/>
    </row>
    <row r="1368" spans="1:14">
      <c r="A1368" s="24"/>
      <c r="B1368" s="27" t="s">
        <v>274</v>
      </c>
      <c r="C1368" s="24"/>
      <c r="D1368" s="26"/>
      <c r="E1368" s="26"/>
      <c r="F1368" s="26"/>
      <c r="G1368" s="26"/>
      <c r="H1368" s="24"/>
      <c r="I1368" s="71"/>
      <c r="J1368" s="71"/>
    </row>
    <row r="1369" spans="1:14">
      <c r="A1369" s="24"/>
      <c r="B1369" s="27"/>
      <c r="C1369" s="24"/>
      <c r="D1369" s="26"/>
      <c r="E1369" s="26"/>
      <c r="F1369" s="26"/>
      <c r="G1369" s="26"/>
      <c r="H1369" s="32"/>
      <c r="I1369" s="71"/>
      <c r="J1369" s="71"/>
    </row>
    <row r="1370" spans="1:14">
      <c r="A1370" s="24"/>
      <c r="B1370" s="28" t="s">
        <v>275</v>
      </c>
      <c r="C1370" s="24"/>
      <c r="D1370" s="26"/>
      <c r="E1370" s="26"/>
      <c r="F1370" s="26"/>
      <c r="G1370" s="61">
        <f>SUM(G1369:G1369)</f>
        <v>0</v>
      </c>
      <c r="H1370" s="24"/>
      <c r="I1370" s="71"/>
      <c r="J1370" s="71"/>
    </row>
    <row r="1371" spans="1:14">
      <c r="A1371" s="24"/>
      <c r="B1371" s="27" t="s">
        <v>276</v>
      </c>
      <c r="C1371" s="29"/>
      <c r="D1371" s="26" t="s">
        <v>278</v>
      </c>
      <c r="E1371" s="26">
        <v>527.1</v>
      </c>
      <c r="F1371" s="26"/>
      <c r="G1371" s="59"/>
      <c r="H1371" s="24"/>
      <c r="I1371" s="71"/>
      <c r="J1371" s="71"/>
    </row>
    <row r="1372" spans="1:14">
      <c r="A1372" s="24"/>
      <c r="B1372" s="29"/>
      <c r="C1372" s="29" t="s">
        <v>197</v>
      </c>
      <c r="D1372" s="26"/>
      <c r="E1372" s="26"/>
      <c r="F1372" s="26"/>
      <c r="G1372" s="43">
        <f>E1371*1.51</f>
        <v>795.92100000000005</v>
      </c>
      <c r="H1372" s="24"/>
      <c r="I1372" s="71"/>
      <c r="J1372" s="71"/>
    </row>
    <row r="1373" spans="1:14">
      <c r="A1373" s="24"/>
      <c r="B1373" s="29"/>
      <c r="C1373" s="29" t="s">
        <v>280</v>
      </c>
      <c r="D1373" s="26" t="s">
        <v>281</v>
      </c>
      <c r="E1373" s="26"/>
      <c r="F1373" s="26"/>
      <c r="G1373" s="59"/>
      <c r="H1373" s="66"/>
      <c r="I1373" s="71"/>
      <c r="J1373" s="71"/>
      <c r="K1373" s="71"/>
      <c r="L1373" s="71"/>
      <c r="N1373" s="71"/>
    </row>
    <row r="1374" spans="1:14">
      <c r="A1374" s="24"/>
      <c r="B1374" s="29"/>
      <c r="C1374" s="29" t="s">
        <v>198</v>
      </c>
      <c r="D1374" s="26" t="s">
        <v>281</v>
      </c>
      <c r="E1374" s="26"/>
      <c r="F1374" s="26"/>
      <c r="G1374" s="43"/>
      <c r="H1374" s="66"/>
      <c r="I1374" s="71"/>
      <c r="J1374" s="71"/>
    </row>
    <row r="1375" spans="1:14">
      <c r="A1375" s="24"/>
      <c r="B1375" s="29"/>
      <c r="C1375" s="29" t="s">
        <v>282</v>
      </c>
      <c r="D1375" s="26"/>
      <c r="E1375" s="26"/>
      <c r="F1375" s="26"/>
      <c r="G1375" s="43"/>
      <c r="H1375" s="24"/>
      <c r="I1375" s="71"/>
      <c r="J1375" s="71"/>
    </row>
    <row r="1376" spans="1:14">
      <c r="A1376" s="24"/>
      <c r="B1376" s="29"/>
      <c r="C1376" s="129" t="s">
        <v>724</v>
      </c>
      <c r="D1376" s="26"/>
      <c r="E1376" s="26"/>
      <c r="F1376" s="26">
        <v>0.5</v>
      </c>
      <c r="G1376" s="43">
        <v>474.75</v>
      </c>
      <c r="H1376" s="124">
        <v>43556</v>
      </c>
      <c r="I1376" s="71"/>
      <c r="J1376" s="71"/>
    </row>
    <row r="1377" spans="1:20">
      <c r="A1377" s="24"/>
      <c r="B1377" s="28" t="s">
        <v>275</v>
      </c>
      <c r="C1377" s="24"/>
      <c r="D1377" s="26"/>
      <c r="E1377" s="26"/>
      <c r="F1377" s="26"/>
      <c r="G1377" s="61">
        <f>SUM(G1371:G1376)</f>
        <v>1270.671</v>
      </c>
      <c r="H1377" s="24"/>
      <c r="I1377" s="71"/>
      <c r="J1377" s="71"/>
      <c r="K1377" s="9"/>
    </row>
    <row r="1378" spans="1:20" ht="14.25">
      <c r="A1378" s="24">
        <v>116</v>
      </c>
      <c r="B1378" s="25" t="s">
        <v>139</v>
      </c>
      <c r="C1378" s="24"/>
      <c r="D1378" s="26"/>
      <c r="E1378" s="26"/>
      <c r="F1378" s="26"/>
      <c r="G1378" s="26"/>
      <c r="H1378" s="24"/>
      <c r="I1378" s="77"/>
      <c r="J1378" s="71"/>
      <c r="K1378" s="9"/>
    </row>
    <row r="1379" spans="1:20">
      <c r="A1379" s="24"/>
      <c r="B1379" s="27" t="s">
        <v>274</v>
      </c>
      <c r="C1379" s="24"/>
      <c r="D1379" s="26"/>
      <c r="E1379" s="26"/>
      <c r="F1379" s="26"/>
      <c r="G1379" s="26"/>
      <c r="H1379" s="24"/>
      <c r="I1379" s="77"/>
      <c r="J1379" s="71"/>
    </row>
    <row r="1380" spans="1:20">
      <c r="A1380" s="24"/>
      <c r="B1380" s="27"/>
      <c r="C1380" s="24"/>
      <c r="D1380" s="26"/>
      <c r="E1380" s="26"/>
      <c r="F1380" s="26"/>
      <c r="G1380" s="59"/>
      <c r="H1380" s="66"/>
      <c r="I1380" s="77"/>
      <c r="J1380" s="71"/>
    </row>
    <row r="1381" spans="1:20">
      <c r="A1381" s="24"/>
      <c r="B1381" s="28" t="s">
        <v>275</v>
      </c>
      <c r="C1381" s="24"/>
      <c r="D1381" s="26"/>
      <c r="E1381" s="26"/>
      <c r="F1381" s="26"/>
      <c r="G1381" s="61">
        <f>SUM(G1380:G1380)</f>
        <v>0</v>
      </c>
      <c r="H1381" s="24"/>
      <c r="I1381" s="77"/>
      <c r="J1381" s="71"/>
      <c r="S1381" s="38"/>
    </row>
    <row r="1382" spans="1:20">
      <c r="A1382" s="24"/>
      <c r="B1382" s="27" t="s">
        <v>276</v>
      </c>
      <c r="C1382" s="29"/>
      <c r="D1382" s="26" t="s">
        <v>278</v>
      </c>
      <c r="E1382" s="26">
        <v>400.1</v>
      </c>
      <c r="F1382" s="26"/>
      <c r="G1382" s="59"/>
      <c r="H1382" s="24"/>
      <c r="I1382" s="71"/>
      <c r="J1382" s="71"/>
    </row>
    <row r="1383" spans="1:20">
      <c r="A1383" s="24"/>
      <c r="B1383" s="29"/>
      <c r="C1383" s="29" t="s">
        <v>370</v>
      </c>
      <c r="D1383" s="26"/>
      <c r="E1383" s="26"/>
      <c r="F1383" s="26"/>
      <c r="G1383" s="43"/>
      <c r="H1383" s="24"/>
      <c r="I1383" s="112" t="s">
        <v>392</v>
      </c>
      <c r="J1383" s="120" t="s">
        <v>404</v>
      </c>
      <c r="S1383" s="47"/>
      <c r="T1383" s="38"/>
    </row>
    <row r="1384" spans="1:20">
      <c r="A1384" s="24"/>
      <c r="B1384" s="29"/>
      <c r="C1384" s="29" t="s">
        <v>347</v>
      </c>
      <c r="D1384" s="26" t="s">
        <v>281</v>
      </c>
      <c r="E1384" s="26"/>
      <c r="F1384" s="26"/>
      <c r="G1384" s="43"/>
      <c r="H1384" s="32"/>
      <c r="I1384" s="71"/>
      <c r="J1384" s="77"/>
      <c r="K1384" s="9"/>
      <c r="L1384" s="9"/>
      <c r="M1384" s="9"/>
      <c r="N1384" s="113"/>
      <c r="O1384" s="9"/>
      <c r="P1384" s="33"/>
      <c r="Q1384" s="33"/>
      <c r="R1384" s="33"/>
      <c r="S1384" s="47"/>
      <c r="T1384" s="38"/>
    </row>
    <row r="1385" spans="1:20">
      <c r="A1385" s="24"/>
      <c r="B1385" s="29"/>
      <c r="C1385" s="29" t="s">
        <v>360</v>
      </c>
      <c r="D1385" s="26" t="s">
        <v>281</v>
      </c>
      <c r="E1385" s="26"/>
      <c r="F1385" s="26"/>
      <c r="G1385" s="43"/>
      <c r="H1385" s="32"/>
      <c r="I1385" s="71"/>
      <c r="J1385" s="74"/>
      <c r="K1385" s="33"/>
      <c r="L1385" s="74"/>
      <c r="M1385" s="74"/>
      <c r="N1385" s="113"/>
      <c r="O1385" s="9"/>
      <c r="P1385" s="33"/>
      <c r="Q1385" s="33"/>
      <c r="R1385" s="33"/>
      <c r="S1385" s="33"/>
      <c r="T1385" s="38"/>
    </row>
    <row r="1386" spans="1:20">
      <c r="A1386" s="24"/>
      <c r="B1386" s="29"/>
      <c r="C1386" s="29" t="s">
        <v>282</v>
      </c>
      <c r="D1386" s="26"/>
      <c r="E1386" s="26"/>
      <c r="F1386" s="26"/>
      <c r="G1386" s="43"/>
      <c r="H1386" s="24"/>
      <c r="I1386" s="71"/>
      <c r="J1386" s="77"/>
      <c r="K1386" s="9"/>
      <c r="L1386" s="71"/>
      <c r="M1386" s="9"/>
      <c r="N1386" s="9"/>
      <c r="O1386" s="9"/>
      <c r="P1386" s="9"/>
      <c r="Q1386" s="9"/>
      <c r="R1386" s="9"/>
      <c r="S1386" s="9"/>
      <c r="T1386" s="9"/>
    </row>
    <row r="1387" spans="1:20">
      <c r="A1387" s="24"/>
      <c r="B1387" s="29"/>
      <c r="C1387" s="129" t="s">
        <v>724</v>
      </c>
      <c r="D1387" s="26"/>
      <c r="E1387" s="26"/>
      <c r="F1387" s="26">
        <v>0.5</v>
      </c>
      <c r="G1387" s="43">
        <v>474.75</v>
      </c>
      <c r="H1387" s="124">
        <v>43556</v>
      </c>
      <c r="I1387" s="71"/>
      <c r="J1387" s="77"/>
      <c r="K1387" s="9"/>
      <c r="L1387" s="71"/>
      <c r="M1387" s="9"/>
      <c r="N1387" s="9"/>
      <c r="O1387" s="9"/>
      <c r="P1387" s="9"/>
      <c r="Q1387" s="9"/>
      <c r="R1387" s="9"/>
      <c r="S1387" s="9"/>
      <c r="T1387" s="9"/>
    </row>
    <row r="1388" spans="1:20">
      <c r="A1388" s="24"/>
      <c r="B1388" s="28" t="s">
        <v>275</v>
      </c>
      <c r="C1388" s="24"/>
      <c r="D1388" s="26"/>
      <c r="E1388" s="26"/>
      <c r="F1388" s="26"/>
      <c r="G1388" s="61">
        <f>SUM(G1382:G1387)</f>
        <v>474.75</v>
      </c>
      <c r="H1388" s="24"/>
      <c r="I1388" s="71"/>
      <c r="J1388" s="77"/>
      <c r="K1388" s="9"/>
      <c r="L1388" s="74"/>
      <c r="M1388" s="37"/>
      <c r="N1388" s="33"/>
      <c r="O1388" s="33"/>
      <c r="P1388" s="33"/>
      <c r="Q1388" s="34"/>
      <c r="R1388" s="38"/>
    </row>
    <row r="1389" spans="1:20" ht="14.25">
      <c r="A1389" s="24">
        <v>117</v>
      </c>
      <c r="B1389" s="67" t="s">
        <v>140</v>
      </c>
      <c r="C1389" s="24"/>
      <c r="D1389" s="26"/>
      <c r="E1389" s="26"/>
      <c r="F1389" s="26"/>
      <c r="G1389" s="26"/>
      <c r="H1389" s="24"/>
      <c r="I1389" s="71"/>
      <c r="J1389" s="71"/>
      <c r="K1389" s="74"/>
      <c r="O1389" s="33"/>
      <c r="P1389" s="33"/>
      <c r="Q1389" s="34"/>
      <c r="R1389" s="76"/>
    </row>
    <row r="1390" spans="1:20">
      <c r="A1390" s="24"/>
      <c r="B1390" s="27" t="s">
        <v>274</v>
      </c>
      <c r="C1390" s="24"/>
      <c r="D1390" s="26"/>
      <c r="E1390" s="26"/>
      <c r="F1390" s="26"/>
      <c r="G1390" s="26"/>
      <c r="H1390" s="24"/>
      <c r="I1390" s="71"/>
      <c r="J1390" s="71"/>
      <c r="K1390" s="74"/>
      <c r="O1390" s="74"/>
      <c r="P1390" s="74"/>
      <c r="Q1390" s="9"/>
      <c r="R1390" s="9"/>
    </row>
    <row r="1391" spans="1:20">
      <c r="A1391" s="24"/>
      <c r="B1391" s="27"/>
      <c r="C1391" s="24"/>
      <c r="D1391" s="26"/>
      <c r="E1391" s="26"/>
      <c r="F1391" s="26"/>
      <c r="G1391" s="26"/>
      <c r="H1391" s="32"/>
      <c r="I1391" s="71"/>
      <c r="J1391" s="71"/>
      <c r="K1391" s="74"/>
      <c r="O1391" s="74"/>
      <c r="P1391" s="74"/>
      <c r="Q1391" s="9"/>
      <c r="R1391" s="9"/>
    </row>
    <row r="1392" spans="1:20">
      <c r="A1392" s="24"/>
      <c r="B1392" s="28" t="s">
        <v>275</v>
      </c>
      <c r="C1392" s="24"/>
      <c r="D1392" s="26"/>
      <c r="E1392" s="26"/>
      <c r="F1392" s="26"/>
      <c r="G1392" s="61">
        <f>SUM(G1391:G1391)</f>
        <v>0</v>
      </c>
      <c r="H1392" s="24"/>
      <c r="I1392" s="71"/>
      <c r="J1392" s="77"/>
      <c r="K1392" s="9"/>
      <c r="O1392" s="9"/>
      <c r="P1392" s="9"/>
    </row>
    <row r="1393" spans="1:20">
      <c r="A1393" s="24"/>
      <c r="B1393" s="27" t="s">
        <v>276</v>
      </c>
      <c r="C1393" s="29"/>
      <c r="D1393" s="26" t="s">
        <v>278</v>
      </c>
      <c r="E1393" s="26">
        <v>3834.6</v>
      </c>
      <c r="F1393" s="26"/>
      <c r="G1393" s="59"/>
      <c r="H1393" s="24"/>
      <c r="I1393" s="71"/>
      <c r="J1393" s="71"/>
      <c r="K1393" s="9"/>
      <c r="M1393" s="9"/>
      <c r="N1393" s="9"/>
      <c r="O1393" s="9"/>
      <c r="P1393" s="9"/>
    </row>
    <row r="1394" spans="1:20">
      <c r="A1394" s="24"/>
      <c r="B1394" s="29"/>
      <c r="C1394" s="29" t="s">
        <v>197</v>
      </c>
      <c r="D1394" s="26"/>
      <c r="E1394" s="26"/>
      <c r="F1394" s="26"/>
      <c r="G1394" s="59">
        <f>E1393*1.65</f>
        <v>6327.0899999999992</v>
      </c>
      <c r="H1394" s="24"/>
      <c r="I1394" s="71"/>
      <c r="J1394" s="71"/>
      <c r="K1394" s="9"/>
      <c r="L1394" s="9"/>
      <c r="M1394" s="9"/>
      <c r="N1394" s="9"/>
      <c r="O1394" s="9"/>
      <c r="P1394" s="9"/>
    </row>
    <row r="1395" spans="1:20">
      <c r="A1395" s="24"/>
      <c r="B1395" s="29"/>
      <c r="C1395" s="68" t="s">
        <v>280</v>
      </c>
      <c r="D1395" s="69" t="s">
        <v>281</v>
      </c>
      <c r="E1395" s="69"/>
      <c r="F1395" s="69"/>
      <c r="G1395" s="94"/>
      <c r="H1395" s="75"/>
      <c r="I1395" s="71"/>
      <c r="J1395" s="71"/>
      <c r="K1395" s="74"/>
      <c r="L1395" s="74"/>
      <c r="M1395" s="78"/>
      <c r="N1395" s="74"/>
      <c r="O1395" s="74"/>
      <c r="P1395" s="74"/>
      <c r="Q1395" s="81"/>
      <c r="R1395" s="76"/>
      <c r="S1395" s="9"/>
    </row>
    <row r="1396" spans="1:20">
      <c r="A1396" s="24"/>
      <c r="B1396" s="29"/>
      <c r="C1396" s="29" t="s">
        <v>198</v>
      </c>
      <c r="D1396" s="26" t="s">
        <v>281</v>
      </c>
      <c r="E1396" s="26"/>
      <c r="F1396" s="26"/>
      <c r="G1396" s="43"/>
      <c r="H1396" s="66"/>
      <c r="I1396" s="71"/>
      <c r="M1396" s="77"/>
      <c r="N1396" s="77"/>
      <c r="O1396" s="9"/>
      <c r="P1396" s="9"/>
    </row>
    <row r="1397" spans="1:20">
      <c r="A1397" s="24"/>
      <c r="B1397" s="26" t="s">
        <v>740</v>
      </c>
      <c r="C1397" s="129" t="s">
        <v>604</v>
      </c>
      <c r="D1397" s="26" t="s">
        <v>422</v>
      </c>
      <c r="E1397" s="26">
        <v>0.5</v>
      </c>
      <c r="F1397" s="26">
        <v>11.8</v>
      </c>
      <c r="G1397" s="26">
        <v>4610.78</v>
      </c>
      <c r="H1397" s="66">
        <v>43556</v>
      </c>
      <c r="I1397" s="71"/>
      <c r="M1397" s="77"/>
      <c r="N1397" s="77"/>
      <c r="O1397" s="9"/>
      <c r="P1397" s="9"/>
    </row>
    <row r="1398" spans="1:20">
      <c r="A1398" s="24"/>
      <c r="B1398" s="26"/>
      <c r="C1398" s="129" t="s">
        <v>524</v>
      </c>
      <c r="D1398" s="26" t="s">
        <v>278</v>
      </c>
      <c r="E1398" s="26">
        <v>50</v>
      </c>
      <c r="F1398" s="26"/>
      <c r="G1398" s="59">
        <v>206.25</v>
      </c>
      <c r="H1398" s="66">
        <v>43574</v>
      </c>
      <c r="I1398" s="71"/>
      <c r="M1398" s="77"/>
      <c r="N1398" s="77"/>
      <c r="O1398" s="9"/>
      <c r="P1398" s="9"/>
    </row>
    <row r="1399" spans="1:20">
      <c r="A1399" s="24"/>
      <c r="B1399" s="26"/>
      <c r="C1399" s="129" t="s">
        <v>594</v>
      </c>
      <c r="D1399" s="26" t="s">
        <v>422</v>
      </c>
      <c r="E1399" s="69">
        <v>0.6</v>
      </c>
      <c r="F1399" s="26"/>
      <c r="G1399" s="92">
        <v>1253.72</v>
      </c>
      <c r="H1399" s="66">
        <v>43585</v>
      </c>
      <c r="I1399" s="71"/>
      <c r="M1399" s="77"/>
      <c r="N1399" s="77"/>
      <c r="O1399" s="9"/>
      <c r="P1399" s="9"/>
    </row>
    <row r="1400" spans="1:20">
      <c r="A1400" s="24"/>
      <c r="B1400" s="26"/>
      <c r="C1400" s="129" t="s">
        <v>724</v>
      </c>
      <c r="D1400" s="26"/>
      <c r="E1400" s="26"/>
      <c r="F1400" s="26">
        <v>0.5</v>
      </c>
      <c r="G1400" s="43">
        <v>474.75</v>
      </c>
      <c r="H1400" s="124">
        <v>43556</v>
      </c>
      <c r="I1400" s="71"/>
      <c r="M1400" s="77"/>
      <c r="N1400" s="77"/>
      <c r="O1400" s="9"/>
      <c r="P1400" s="9"/>
    </row>
    <row r="1401" spans="1:20">
      <c r="A1401" s="24"/>
      <c r="B1401" s="28" t="s">
        <v>275</v>
      </c>
      <c r="C1401" s="24"/>
      <c r="D1401" s="26"/>
      <c r="E1401" s="26"/>
      <c r="F1401" s="26"/>
      <c r="G1401" s="58">
        <f>SUM(G1393:G1400)</f>
        <v>12872.589999999998</v>
      </c>
      <c r="H1401" s="24"/>
      <c r="I1401" s="71"/>
      <c r="M1401" s="77"/>
      <c r="N1401" s="77"/>
      <c r="O1401" s="9"/>
      <c r="P1401" s="9"/>
    </row>
    <row r="1402" spans="1:20" ht="14.25">
      <c r="A1402" s="24">
        <v>118</v>
      </c>
      <c r="B1402" s="25" t="s">
        <v>146</v>
      </c>
      <c r="C1402" s="24"/>
      <c r="D1402" s="26"/>
      <c r="E1402" s="26"/>
      <c r="F1402" s="26"/>
      <c r="G1402" s="59"/>
      <c r="H1402" s="24"/>
      <c r="I1402" s="71"/>
      <c r="J1402" s="71"/>
      <c r="K1402" s="71"/>
      <c r="L1402" s="71"/>
      <c r="M1402" s="71"/>
      <c r="N1402" s="71"/>
      <c r="O1402" s="9"/>
      <c r="P1402" s="9"/>
    </row>
    <row r="1403" spans="1:20">
      <c r="A1403" s="24"/>
      <c r="B1403" s="27" t="s">
        <v>274</v>
      </c>
      <c r="C1403" s="24"/>
      <c r="D1403" s="26"/>
      <c r="E1403" s="26"/>
      <c r="F1403" s="26"/>
      <c r="G1403" s="59"/>
      <c r="H1403" s="24"/>
      <c r="I1403" s="71"/>
      <c r="J1403" s="71"/>
      <c r="O1403" s="9"/>
      <c r="P1403" s="9"/>
    </row>
    <row r="1404" spans="1:20">
      <c r="A1404" s="24"/>
      <c r="B1404" s="26"/>
      <c r="C1404" s="39"/>
      <c r="D1404" s="26"/>
      <c r="E1404" s="26"/>
      <c r="F1404" s="26"/>
      <c r="G1404" s="26"/>
      <c r="H1404" s="66"/>
      <c r="I1404" s="71"/>
      <c r="J1404" s="71"/>
      <c r="O1404" s="9"/>
      <c r="P1404" s="9"/>
    </row>
    <row r="1405" spans="1:20">
      <c r="A1405" s="24"/>
      <c r="B1405" s="28" t="s">
        <v>275</v>
      </c>
      <c r="C1405" s="24"/>
      <c r="D1405" s="26"/>
      <c r="E1405" s="26"/>
      <c r="F1405" s="26"/>
      <c r="G1405" s="58">
        <f>SUM(G1404:G1404)</f>
        <v>0</v>
      </c>
      <c r="H1405" s="24"/>
      <c r="I1405" s="71"/>
      <c r="J1405" s="71"/>
    </row>
    <row r="1406" spans="1:20">
      <c r="A1406" s="24"/>
      <c r="B1406" s="27" t="s">
        <v>276</v>
      </c>
      <c r="C1406" s="29"/>
      <c r="D1406" s="26" t="s">
        <v>278</v>
      </c>
      <c r="E1406" s="26">
        <v>3499.9</v>
      </c>
      <c r="F1406" s="26"/>
      <c r="G1406" s="59"/>
      <c r="H1406" s="24"/>
      <c r="I1406" s="71"/>
      <c r="J1406" s="71"/>
      <c r="O1406" s="37"/>
      <c r="P1406" s="33"/>
      <c r="Q1406" s="33"/>
      <c r="R1406" s="33"/>
      <c r="S1406" s="34"/>
      <c r="T1406" s="38"/>
    </row>
    <row r="1407" spans="1:20">
      <c r="A1407" s="24"/>
      <c r="B1407" s="29"/>
      <c r="C1407" s="29" t="s">
        <v>197</v>
      </c>
      <c r="D1407" s="26"/>
      <c r="E1407" s="26"/>
      <c r="F1407" s="26"/>
      <c r="G1407" s="59">
        <f>E1406*1.65</f>
        <v>5774.835</v>
      </c>
      <c r="H1407" s="24"/>
      <c r="I1407" s="112" t="s">
        <v>392</v>
      </c>
      <c r="J1407" s="71"/>
      <c r="P1407" s="33"/>
      <c r="Q1407" s="74"/>
      <c r="R1407" s="81"/>
      <c r="S1407" s="76"/>
      <c r="T1407" s="9"/>
    </row>
    <row r="1408" spans="1:20">
      <c r="A1408" s="24"/>
      <c r="B1408" s="29"/>
      <c r="C1408" s="29" t="s">
        <v>280</v>
      </c>
      <c r="D1408" s="26" t="s">
        <v>281</v>
      </c>
      <c r="E1408" s="26"/>
      <c r="F1408" s="26"/>
      <c r="G1408" s="43"/>
      <c r="H1408" s="66"/>
      <c r="I1408" s="71"/>
      <c r="J1408" s="71"/>
      <c r="L1408" s="33"/>
      <c r="M1408" s="33"/>
      <c r="N1408" s="47"/>
      <c r="O1408" s="9"/>
    </row>
    <row r="1409" spans="1:15">
      <c r="A1409" s="24"/>
      <c r="B1409" s="29"/>
      <c r="C1409" s="29" t="s">
        <v>198</v>
      </c>
      <c r="D1409" s="26" t="s">
        <v>281</v>
      </c>
      <c r="E1409" s="26"/>
      <c r="F1409" s="26"/>
      <c r="G1409" s="43"/>
      <c r="H1409" s="66"/>
      <c r="I1409" s="71"/>
      <c r="J1409" s="71"/>
      <c r="L1409" s="9"/>
      <c r="M1409" s="9"/>
      <c r="N1409" s="9"/>
      <c r="O1409" s="47"/>
    </row>
    <row r="1410" spans="1:15">
      <c r="A1410" s="24"/>
      <c r="B1410" s="29"/>
      <c r="C1410" s="129" t="s">
        <v>523</v>
      </c>
      <c r="D1410" s="26" t="s">
        <v>278</v>
      </c>
      <c r="E1410" s="26">
        <v>1825</v>
      </c>
      <c r="F1410" s="26"/>
      <c r="G1410" s="43">
        <v>7528.12</v>
      </c>
      <c r="H1410" s="66" t="s">
        <v>525</v>
      </c>
      <c r="I1410" s="71"/>
      <c r="J1410" s="71"/>
      <c r="L1410" s="9"/>
      <c r="M1410" s="9"/>
      <c r="N1410" s="9"/>
      <c r="O1410" s="47"/>
    </row>
    <row r="1411" spans="1:15">
      <c r="A1411" s="24"/>
      <c r="B1411" s="29"/>
      <c r="C1411" s="129" t="s">
        <v>724</v>
      </c>
      <c r="D1411" s="26"/>
      <c r="E1411" s="26"/>
      <c r="F1411" s="26">
        <v>0.5</v>
      </c>
      <c r="G1411" s="43">
        <v>474.75</v>
      </c>
      <c r="H1411" s="124">
        <v>43556</v>
      </c>
      <c r="I1411" s="71"/>
      <c r="J1411" s="71"/>
      <c r="L1411" s="9"/>
      <c r="M1411" s="9"/>
      <c r="N1411" s="9"/>
      <c r="O1411" s="47"/>
    </row>
    <row r="1412" spans="1:15">
      <c r="A1412" s="24"/>
      <c r="B1412" s="28" t="s">
        <v>275</v>
      </c>
      <c r="C1412" s="24"/>
      <c r="D1412" s="26"/>
      <c r="E1412" s="26"/>
      <c r="F1412" s="26"/>
      <c r="G1412" s="58">
        <f>SUM(G1406:G1411)</f>
        <v>13777.705</v>
      </c>
      <c r="H1412" s="24"/>
      <c r="I1412" s="77"/>
      <c r="J1412" s="71"/>
    </row>
    <row r="1413" spans="1:15" ht="14.25">
      <c r="A1413" s="24">
        <v>119</v>
      </c>
      <c r="B1413" s="25" t="s">
        <v>147</v>
      </c>
      <c r="C1413" s="24"/>
      <c r="D1413" s="26"/>
      <c r="E1413" s="26"/>
      <c r="F1413" s="26"/>
      <c r="G1413" s="59"/>
      <c r="H1413" s="24"/>
      <c r="I1413" s="77"/>
      <c r="J1413" s="71"/>
    </row>
    <row r="1414" spans="1:15">
      <c r="A1414" s="24"/>
      <c r="B1414" s="27" t="s">
        <v>274</v>
      </c>
      <c r="C1414" s="24"/>
      <c r="D1414" s="26"/>
      <c r="E1414" s="26"/>
      <c r="F1414" s="26"/>
      <c r="G1414" s="59"/>
      <c r="H1414" s="24"/>
      <c r="I1414" s="71"/>
      <c r="J1414" s="71"/>
    </row>
    <row r="1415" spans="1:15">
      <c r="A1415" s="24"/>
      <c r="B1415" s="27"/>
      <c r="C1415" s="24"/>
      <c r="D1415" s="26"/>
      <c r="E1415" s="26"/>
      <c r="F1415" s="26"/>
      <c r="G1415" s="59"/>
      <c r="H1415" s="32"/>
      <c r="I1415" s="71"/>
      <c r="J1415" s="71"/>
    </row>
    <row r="1416" spans="1:15">
      <c r="A1416" s="24"/>
      <c r="B1416" s="28" t="s">
        <v>275</v>
      </c>
      <c r="C1416" s="24"/>
      <c r="D1416" s="26"/>
      <c r="E1416" s="26"/>
      <c r="F1416" s="26"/>
      <c r="G1416" s="58">
        <f>SUM(G1415:G1415)</f>
        <v>0</v>
      </c>
      <c r="H1416" s="24"/>
      <c r="I1416" s="71"/>
      <c r="J1416" s="71"/>
    </row>
    <row r="1417" spans="1:15">
      <c r="A1417" s="24"/>
      <c r="B1417" s="27" t="s">
        <v>276</v>
      </c>
      <c r="C1417" s="29"/>
      <c r="D1417" s="26" t="s">
        <v>278</v>
      </c>
      <c r="E1417" s="26">
        <v>368.3</v>
      </c>
      <c r="F1417" s="26"/>
      <c r="G1417" s="59"/>
      <c r="H1417" s="24"/>
      <c r="I1417" s="71"/>
      <c r="J1417" s="71"/>
    </row>
    <row r="1418" spans="1:15">
      <c r="A1418" s="24"/>
      <c r="B1418" s="29"/>
      <c r="C1418" s="29" t="s">
        <v>279</v>
      </c>
      <c r="D1418" s="26"/>
      <c r="E1418" s="26"/>
      <c r="F1418" s="26"/>
      <c r="G1418" s="59"/>
      <c r="H1418" s="24"/>
      <c r="I1418" s="112" t="s">
        <v>392</v>
      </c>
      <c r="J1418" s="71"/>
    </row>
    <row r="1419" spans="1:15">
      <c r="A1419" s="24"/>
      <c r="B1419" s="29"/>
      <c r="C1419" s="29" t="s">
        <v>347</v>
      </c>
      <c r="D1419" s="26"/>
      <c r="E1419" s="26"/>
      <c r="F1419" s="26"/>
      <c r="G1419" s="59"/>
      <c r="H1419" s="24"/>
      <c r="I1419" s="71"/>
      <c r="J1419" s="71"/>
    </row>
    <row r="1420" spans="1:15">
      <c r="A1420" s="24"/>
      <c r="B1420" s="29"/>
      <c r="C1420" s="29" t="s">
        <v>360</v>
      </c>
      <c r="D1420" s="26"/>
      <c r="E1420" s="26"/>
      <c r="F1420" s="26"/>
      <c r="G1420" s="59"/>
      <c r="H1420" s="24"/>
      <c r="I1420" s="71"/>
      <c r="J1420" s="71"/>
    </row>
    <row r="1421" spans="1:15">
      <c r="A1421" s="24"/>
      <c r="B1421" s="29"/>
      <c r="C1421" s="29" t="s">
        <v>282</v>
      </c>
      <c r="D1421" s="26"/>
      <c r="E1421" s="26"/>
      <c r="F1421" s="26"/>
      <c r="G1421" s="59"/>
      <c r="H1421" s="24"/>
      <c r="I1421" s="71"/>
      <c r="J1421" s="71"/>
    </row>
    <row r="1422" spans="1:15">
      <c r="A1422" s="24"/>
      <c r="B1422" s="29"/>
      <c r="C1422" s="129" t="s">
        <v>724</v>
      </c>
      <c r="D1422" s="26"/>
      <c r="E1422" s="26"/>
      <c r="F1422" s="26">
        <v>0.5</v>
      </c>
      <c r="G1422" s="43">
        <v>474.75</v>
      </c>
      <c r="H1422" s="124">
        <v>43556</v>
      </c>
      <c r="I1422" s="71"/>
      <c r="J1422" s="71"/>
    </row>
    <row r="1423" spans="1:15">
      <c r="A1423" s="24"/>
      <c r="B1423" s="28" t="s">
        <v>275</v>
      </c>
      <c r="C1423" s="24"/>
      <c r="D1423" s="26"/>
      <c r="E1423" s="26"/>
      <c r="F1423" s="26"/>
      <c r="G1423" s="58">
        <f>SUM(G1417:G1422)</f>
        <v>474.75</v>
      </c>
      <c r="H1423" s="24"/>
      <c r="I1423" s="71"/>
      <c r="J1423" s="71"/>
    </row>
    <row r="1424" spans="1:15" ht="14.25">
      <c r="A1424" s="24">
        <v>120</v>
      </c>
      <c r="B1424" s="25" t="s">
        <v>159</v>
      </c>
      <c r="C1424" s="30" t="s">
        <v>284</v>
      </c>
      <c r="D1424" s="26"/>
      <c r="E1424" s="26"/>
      <c r="F1424" s="26"/>
      <c r="G1424" s="26"/>
      <c r="H1424" s="24"/>
      <c r="I1424" s="71"/>
      <c r="J1424" s="71"/>
    </row>
    <row r="1425" spans="1:17">
      <c r="A1425" s="24"/>
      <c r="B1425" s="27" t="s">
        <v>274</v>
      </c>
      <c r="C1425" s="24"/>
      <c r="D1425" s="26"/>
      <c r="E1425" s="26"/>
      <c r="F1425" s="26"/>
      <c r="G1425" s="59"/>
      <c r="H1425" s="24"/>
      <c r="I1425" s="71"/>
      <c r="J1425" s="71"/>
    </row>
    <row r="1426" spans="1:17">
      <c r="A1426" s="24"/>
      <c r="B1426" s="27"/>
      <c r="C1426" s="24"/>
      <c r="D1426" s="26"/>
      <c r="E1426" s="26"/>
      <c r="F1426" s="26"/>
      <c r="G1426" s="59"/>
      <c r="H1426" s="32"/>
      <c r="I1426" s="71"/>
      <c r="J1426" s="71"/>
    </row>
    <row r="1427" spans="1:17">
      <c r="A1427" s="24"/>
      <c r="B1427" s="28" t="s">
        <v>275</v>
      </c>
      <c r="C1427" s="24"/>
      <c r="D1427" s="26"/>
      <c r="E1427" s="26"/>
      <c r="F1427" s="26"/>
      <c r="G1427" s="58">
        <f>SUM(G1426:G1426)</f>
        <v>0</v>
      </c>
      <c r="H1427" s="24"/>
      <c r="I1427" s="71"/>
      <c r="J1427" s="71"/>
    </row>
    <row r="1428" spans="1:17" ht="13.5" customHeight="1">
      <c r="A1428" s="24"/>
      <c r="B1428" s="27" t="s">
        <v>276</v>
      </c>
      <c r="C1428" s="29"/>
      <c r="D1428" s="26" t="s">
        <v>278</v>
      </c>
      <c r="E1428" s="26">
        <v>405.8</v>
      </c>
      <c r="F1428" s="26"/>
      <c r="G1428" s="59"/>
      <c r="H1428" s="24"/>
      <c r="I1428" s="112" t="s">
        <v>392</v>
      </c>
      <c r="J1428" s="71"/>
      <c r="O1428" s="35"/>
    </row>
    <row r="1429" spans="1:17" ht="13.5" customHeight="1">
      <c r="A1429" s="24"/>
      <c r="B1429" s="27"/>
      <c r="C1429" s="129" t="s">
        <v>724</v>
      </c>
      <c r="D1429" s="26"/>
      <c r="E1429" s="26"/>
      <c r="F1429" s="26">
        <v>0.5</v>
      </c>
      <c r="G1429" s="43">
        <v>474.75</v>
      </c>
      <c r="H1429" s="124">
        <v>43556</v>
      </c>
      <c r="I1429" s="71"/>
      <c r="J1429" s="71"/>
      <c r="O1429" s="35"/>
    </row>
    <row r="1430" spans="1:17" ht="13.5" customHeight="1">
      <c r="A1430" s="24"/>
      <c r="B1430" s="28" t="s">
        <v>275</v>
      </c>
      <c r="C1430" s="24"/>
      <c r="D1430" s="26"/>
      <c r="E1430" s="26"/>
      <c r="F1430" s="26"/>
      <c r="G1430" s="61">
        <f>SUM(G1428:G1429)</f>
        <v>474.75</v>
      </c>
      <c r="H1430" s="24"/>
      <c r="I1430" s="71"/>
      <c r="J1430" s="71"/>
      <c r="O1430" s="44"/>
    </row>
    <row r="1431" spans="1:17">
      <c r="D1431" s="48"/>
      <c r="E1431" s="48"/>
      <c r="F1431" s="48"/>
      <c r="G1431" s="48"/>
      <c r="I1431" s="71"/>
      <c r="J1431" s="71"/>
    </row>
    <row r="1432" spans="1:17">
      <c r="C1432" s="9"/>
      <c r="D1432" s="48"/>
      <c r="E1432" s="49"/>
      <c r="F1432" s="48"/>
      <c r="G1432" s="48"/>
      <c r="I1432" s="71"/>
      <c r="J1432" s="71"/>
    </row>
    <row r="1433" spans="1:17" ht="15.75">
      <c r="A1433" s="9"/>
      <c r="B1433" s="50" t="s">
        <v>0</v>
      </c>
      <c r="C1433" s="51"/>
      <c r="D1433" s="57"/>
      <c r="E1433" s="52"/>
      <c r="F1433" s="53"/>
      <c r="G1433" s="54"/>
      <c r="I1433" s="71"/>
      <c r="J1433" s="71"/>
    </row>
    <row r="1434" spans="1:17" ht="15.75">
      <c r="A1434" s="9"/>
      <c r="B1434" s="55" t="s">
        <v>210</v>
      </c>
      <c r="C1434" s="64">
        <f>G72+G155+G181+G295+G319+G366+G381+G447+G508+G521+G663+G674+G685+G699+G717+G749+G763+G826+G851+G888+G924+G936+G967+G976+G995+G1012+G1043+G1055+G1073+G1193+G1240+G1289+G1302+G1348</f>
        <v>492620.16000000003</v>
      </c>
      <c r="D1434" s="57"/>
      <c r="E1434" s="96"/>
      <c r="F1434" s="53"/>
      <c r="G1434" s="54"/>
      <c r="I1434" s="71"/>
      <c r="J1434" s="71"/>
    </row>
    <row r="1435" spans="1:17" ht="15.75">
      <c r="A1435" s="9"/>
      <c r="B1435" s="55" t="s">
        <v>211</v>
      </c>
      <c r="C1435" s="64">
        <f>G29+G40+G52+G65+G80+G93+G106+G118+G130+G135+G140+G145+G151+G163+G175+G189+G200+G211+G223+G235+G247+G259+G264+G273+G282+G291+G302+G313+G323+G335+G346+G354+G362+G375+G386+G397+G408+G418+G428+G438+G460+G471+G481+G492+G503+G515+G527+G539+G550+G562+G573+G578+G589+G600+G611+G624+G634+G645+G656+G669+G680+G694+G706+G728+G743+G758+G773+G786+G798+G809+G835+G847+G859+G872+G884+G895+G906+G918+G932+G943+G952+G962+G971+G981+G991+G1002+G1018+G1028+G1038+G1049+G1064+G1083+G1094+G1105+G1116+G1127+G1140+G1150+G1161+G1202+G1213+G1224+G1235+G1247+G1258+G1271+G1284+G1297+G1311+G1322+G1333+G1344+G1355+G1366+G1377+G1388+G1401+G1412+G1423+G1430</f>
        <v>653664.58699999948</v>
      </c>
      <c r="D1435" s="57"/>
      <c r="E1435" s="57"/>
      <c r="F1435" s="53"/>
      <c r="G1435" s="54"/>
      <c r="I1435" s="71"/>
      <c r="J1435" s="71"/>
    </row>
    <row r="1436" spans="1:17" ht="15.75">
      <c r="A1436" s="9"/>
      <c r="B1436" s="55" t="s">
        <v>256</v>
      </c>
      <c r="C1436" s="64">
        <f>C1434+C1435</f>
        <v>1146284.7469999995</v>
      </c>
      <c r="D1436" s="33"/>
      <c r="E1436" s="52"/>
      <c r="F1436" s="53"/>
      <c r="G1436" s="54"/>
      <c r="I1436" s="71"/>
      <c r="J1436" s="71"/>
    </row>
    <row r="1437" spans="1:17" ht="15">
      <c r="A1437" s="9"/>
      <c r="B1437" s="55"/>
      <c r="C1437" s="56"/>
      <c r="D1437" s="33"/>
      <c r="E1437" s="52"/>
      <c r="F1437" s="53"/>
      <c r="G1437" s="54"/>
      <c r="I1437" s="71"/>
      <c r="J1437" s="71"/>
      <c r="O1437" s="35"/>
    </row>
    <row r="1438" spans="1:17" ht="15">
      <c r="A1438" s="9"/>
      <c r="B1438" s="56" t="s">
        <v>212</v>
      </c>
      <c r="C1438" s="9"/>
      <c r="D1438" s="33" t="s">
        <v>213</v>
      </c>
      <c r="E1438" s="33"/>
      <c r="F1438" s="53"/>
      <c r="G1438" s="54"/>
      <c r="I1438" s="71"/>
      <c r="J1438" s="71"/>
      <c r="O1438" s="35"/>
      <c r="Q1438" s="35"/>
    </row>
    <row r="1439" spans="1:17">
      <c r="I1439" s="71"/>
      <c r="J1439" s="71"/>
      <c r="O1439" s="35"/>
    </row>
    <row r="1440" spans="1:17">
      <c r="I1440" s="71"/>
      <c r="J1440" s="71"/>
    </row>
    <row r="1441" spans="4:10">
      <c r="D1441" s="35"/>
      <c r="I1441" s="71"/>
      <c r="J1441" s="71"/>
    </row>
    <row r="1442" spans="4:10">
      <c r="I1442" s="71"/>
      <c r="J1442" s="71"/>
    </row>
    <row r="1443" spans="4:10">
      <c r="I1443" s="71"/>
      <c r="J1443" s="71"/>
    </row>
    <row r="1444" spans="4:10">
      <c r="I1444" s="71"/>
      <c r="J1444" s="71"/>
    </row>
    <row r="1445" spans="4:10">
      <c r="I1445" s="71"/>
      <c r="J1445" s="71"/>
    </row>
    <row r="1446" spans="4:10">
      <c r="I1446" s="71"/>
      <c r="J1446" s="71"/>
    </row>
    <row r="1447" spans="4:10">
      <c r="I1447" s="71"/>
      <c r="J1447" s="71"/>
    </row>
    <row r="1448" spans="4:10">
      <c r="I1448" s="71"/>
      <c r="J1448" s="71"/>
    </row>
    <row r="1449" spans="4:10">
      <c r="I1449" s="71"/>
      <c r="J1449" s="71"/>
    </row>
    <row r="1450" spans="4:10">
      <c r="I1450" s="71"/>
      <c r="J1450" s="71"/>
    </row>
    <row r="1451" spans="4:10">
      <c r="I1451" s="71"/>
      <c r="J1451" s="71"/>
    </row>
  </sheetData>
  <mergeCells count="3">
    <mergeCell ref="A12:H12"/>
    <mergeCell ref="A13:H13"/>
    <mergeCell ref="A14:H14"/>
  </mergeCells>
  <phoneticPr fontId="2" type="noConversion"/>
  <pageMargins left="0.59055118110236227" right="0.39370078740157483" top="0.47244094488188981" bottom="0.47244094488188981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Y3827"/>
  <sheetViews>
    <sheetView zoomScaleNormal="90" workbookViewId="0">
      <selection activeCell="N3789" sqref="N3789"/>
    </sheetView>
  </sheetViews>
  <sheetFormatPr defaultRowHeight="12.75"/>
  <cols>
    <col min="1" max="1" width="6.85546875" customWidth="1"/>
    <col min="2" max="2" width="30.5703125" customWidth="1"/>
    <col min="3" max="3" width="42.5703125" customWidth="1"/>
    <col min="4" max="4" width="12" customWidth="1"/>
    <col min="5" max="5" width="10.140625" bestFit="1" customWidth="1"/>
    <col min="6" max="6" width="10.85546875" customWidth="1"/>
    <col min="7" max="7" width="12" customWidth="1"/>
    <col min="8" max="8" width="14.140625" customWidth="1"/>
    <col min="9" max="9" width="10.140625" bestFit="1" customWidth="1"/>
    <col min="12" max="12" width="10.140625" bestFit="1" customWidth="1"/>
    <col min="14" max="14" width="11.7109375" customWidth="1"/>
    <col min="15" max="15" width="14.42578125" customWidth="1"/>
    <col min="16" max="16" width="10.140625" bestFit="1" customWidth="1"/>
    <col min="17" max="17" width="11.7109375" bestFit="1" customWidth="1"/>
    <col min="18" max="19" width="10.140625" bestFit="1" customWidth="1"/>
  </cols>
  <sheetData>
    <row r="1" spans="1:14" ht="18">
      <c r="A1" s="1"/>
      <c r="B1" s="2" t="s">
        <v>258</v>
      </c>
      <c r="C1" s="3"/>
      <c r="D1" s="3"/>
      <c r="E1" s="4"/>
      <c r="F1" s="4" t="s">
        <v>259</v>
      </c>
      <c r="G1" s="5"/>
      <c r="H1" s="6"/>
    </row>
    <row r="2" spans="1:14">
      <c r="A2" s="7"/>
      <c r="B2" s="8"/>
      <c r="C2" s="9"/>
      <c r="D2" s="9"/>
      <c r="E2" s="10"/>
      <c r="F2" s="10"/>
      <c r="G2" s="10"/>
      <c r="H2" s="11"/>
    </row>
    <row r="3" spans="1:14" ht="18.75">
      <c r="A3" s="12"/>
      <c r="B3" s="13" t="s">
        <v>260</v>
      </c>
      <c r="C3" s="9"/>
      <c r="D3" s="9"/>
      <c r="E3" s="14"/>
      <c r="F3" s="14" t="s">
        <v>207</v>
      </c>
      <c r="G3" s="15"/>
      <c r="H3" s="11"/>
    </row>
    <row r="4" spans="1:14" ht="15">
      <c r="A4" s="7"/>
      <c r="B4" s="16" t="s">
        <v>261</v>
      </c>
      <c r="C4" s="9"/>
      <c r="D4" s="9"/>
      <c r="E4" s="14"/>
      <c r="F4" s="14" t="s">
        <v>208</v>
      </c>
      <c r="G4" s="14"/>
      <c r="H4" s="11"/>
    </row>
    <row r="5" spans="1:14" ht="15">
      <c r="A5" s="7"/>
      <c r="B5" s="17" t="s">
        <v>262</v>
      </c>
      <c r="C5" s="9"/>
      <c r="D5" s="9"/>
      <c r="E5" s="14"/>
      <c r="F5" s="18" t="s">
        <v>383</v>
      </c>
      <c r="G5" s="18"/>
      <c r="H5" s="19"/>
    </row>
    <row r="6" spans="1:14">
      <c r="A6" s="7"/>
      <c r="B6" s="20" t="s">
        <v>263</v>
      </c>
      <c r="C6" s="8" t="s">
        <v>428</v>
      </c>
      <c r="D6" s="9"/>
      <c r="E6" s="9"/>
      <c r="F6" s="21" t="s">
        <v>263</v>
      </c>
      <c r="G6" s="21"/>
      <c r="H6" s="22" t="s">
        <v>428</v>
      </c>
    </row>
    <row r="7" spans="1:14">
      <c r="A7" s="23"/>
      <c r="B7" s="9"/>
      <c r="C7" s="9"/>
      <c r="D7" s="9"/>
      <c r="E7" s="9"/>
      <c r="F7" s="9"/>
      <c r="G7" s="9"/>
      <c r="H7" s="11"/>
    </row>
    <row r="8" spans="1:14">
      <c r="A8" s="23"/>
      <c r="B8" s="9"/>
      <c r="C8" s="9"/>
      <c r="D8" s="9"/>
      <c r="E8" s="9"/>
      <c r="F8" s="9"/>
      <c r="G8" s="9"/>
      <c r="H8" s="11"/>
    </row>
    <row r="9" spans="1:14">
      <c r="A9" s="23"/>
      <c r="B9" s="9"/>
      <c r="C9" s="9"/>
      <c r="D9" s="9"/>
      <c r="E9" s="9"/>
      <c r="F9" s="9"/>
      <c r="G9" s="9"/>
      <c r="H9" s="11"/>
    </row>
    <row r="10" spans="1:14">
      <c r="A10" s="23"/>
      <c r="B10" s="9"/>
      <c r="C10" s="9"/>
      <c r="D10" s="9"/>
      <c r="E10" s="9"/>
      <c r="F10" s="9"/>
      <c r="G10" s="9"/>
      <c r="H10" s="11"/>
    </row>
    <row r="11" spans="1:14">
      <c r="A11" s="23"/>
      <c r="B11" s="9"/>
      <c r="C11" s="9"/>
      <c r="D11" s="9"/>
      <c r="E11" s="9"/>
      <c r="F11" s="9"/>
      <c r="G11" s="9"/>
      <c r="H11" s="11"/>
    </row>
    <row r="12" spans="1:14" ht="30">
      <c r="A12" s="140" t="s">
        <v>264</v>
      </c>
      <c r="B12" s="141"/>
      <c r="C12" s="141"/>
      <c r="D12" s="141"/>
      <c r="E12" s="141"/>
      <c r="F12" s="141"/>
      <c r="G12" s="141"/>
      <c r="H12" s="142"/>
      <c r="I12" s="71"/>
      <c r="J12" s="71"/>
    </row>
    <row r="13" spans="1:14" ht="18.75">
      <c r="A13" s="143" t="s">
        <v>265</v>
      </c>
      <c r="B13" s="144"/>
      <c r="C13" s="144"/>
      <c r="D13" s="144"/>
      <c r="E13" s="144"/>
      <c r="F13" s="144"/>
      <c r="G13" s="144"/>
      <c r="H13" s="145"/>
      <c r="I13" s="71"/>
      <c r="J13" s="71"/>
    </row>
    <row r="14" spans="1:14" ht="18.75">
      <c r="A14" s="146" t="s">
        <v>463</v>
      </c>
      <c r="B14" s="147"/>
      <c r="C14" s="147"/>
      <c r="D14" s="147"/>
      <c r="E14" s="147"/>
      <c r="F14" s="147"/>
      <c r="G14" s="147"/>
      <c r="H14" s="148"/>
      <c r="I14" s="71"/>
      <c r="J14" s="71"/>
    </row>
    <row r="15" spans="1:14" ht="47.25">
      <c r="A15" s="86" t="s">
        <v>266</v>
      </c>
      <c r="B15" s="87" t="s">
        <v>267</v>
      </c>
      <c r="C15" s="87" t="s">
        <v>268</v>
      </c>
      <c r="D15" s="88" t="s">
        <v>269</v>
      </c>
      <c r="E15" s="89" t="s">
        <v>270</v>
      </c>
      <c r="F15" s="79" t="s">
        <v>271</v>
      </c>
      <c r="G15" s="90" t="s">
        <v>272</v>
      </c>
      <c r="H15" s="91" t="s">
        <v>273</v>
      </c>
      <c r="I15" s="71"/>
      <c r="J15" s="71"/>
      <c r="L15" s="33"/>
      <c r="M15" s="33"/>
      <c r="N15" s="34"/>
    </row>
    <row r="16" spans="1:14" ht="14.25">
      <c r="A16" s="24">
        <v>1</v>
      </c>
      <c r="B16" s="25" t="s">
        <v>283</v>
      </c>
      <c r="C16" s="30" t="s">
        <v>284</v>
      </c>
      <c r="D16" s="26"/>
      <c r="E16" s="26"/>
      <c r="F16" s="26"/>
      <c r="G16" s="26"/>
      <c r="H16" s="24"/>
      <c r="I16" s="71"/>
      <c r="J16" s="71"/>
      <c r="L16" s="47"/>
      <c r="M16" s="9"/>
      <c r="N16" s="9"/>
    </row>
    <row r="17" spans="1:17">
      <c r="A17" s="24"/>
      <c r="B17" s="27" t="s">
        <v>274</v>
      </c>
      <c r="C17" s="24"/>
      <c r="D17" s="26"/>
      <c r="E17" s="26"/>
      <c r="F17" s="26"/>
      <c r="G17" s="26"/>
      <c r="H17" s="24"/>
      <c r="I17" s="71"/>
      <c r="J17" s="71"/>
      <c r="L17" s="9"/>
      <c r="M17" s="9"/>
      <c r="N17" s="9"/>
    </row>
    <row r="18" spans="1:17">
      <c r="A18" s="24"/>
      <c r="B18" s="27" t="s">
        <v>407</v>
      </c>
      <c r="C18" s="24" t="s">
        <v>386</v>
      </c>
      <c r="D18" s="26" t="s">
        <v>287</v>
      </c>
      <c r="E18" s="26">
        <v>1</v>
      </c>
      <c r="F18" s="26">
        <v>1.2</v>
      </c>
      <c r="G18" s="43">
        <v>642.17999999999995</v>
      </c>
      <c r="H18" s="32">
        <v>43563</v>
      </c>
      <c r="I18" s="71"/>
      <c r="J18" s="71"/>
      <c r="L18" s="9"/>
      <c r="M18" s="9"/>
      <c r="N18" s="9"/>
    </row>
    <row r="19" spans="1:17">
      <c r="A19" s="24"/>
      <c r="B19" s="27"/>
      <c r="C19" s="24" t="s">
        <v>388</v>
      </c>
      <c r="D19" s="26" t="s">
        <v>126</v>
      </c>
      <c r="E19" s="26">
        <v>3.8</v>
      </c>
      <c r="F19" s="26">
        <v>8.1</v>
      </c>
      <c r="G19" s="43">
        <v>4275.05</v>
      </c>
      <c r="H19" s="32">
        <v>43573</v>
      </c>
      <c r="I19" s="71"/>
      <c r="J19" s="71"/>
      <c r="L19" s="9"/>
      <c r="M19" s="9"/>
      <c r="N19" s="9"/>
    </row>
    <row r="20" spans="1:17">
      <c r="A20" s="24"/>
      <c r="B20" s="28" t="s">
        <v>275</v>
      </c>
      <c r="C20" s="24"/>
      <c r="D20" s="26"/>
      <c r="E20" s="26"/>
      <c r="F20" s="26"/>
      <c r="G20" s="61">
        <f>SUM(G18:G19)</f>
        <v>4917.2300000000005</v>
      </c>
      <c r="H20" s="24"/>
      <c r="I20" s="71"/>
      <c r="J20" s="71"/>
      <c r="K20" s="33"/>
      <c r="L20" s="33"/>
      <c r="M20" s="47"/>
      <c r="N20" s="9"/>
      <c r="O20" s="9"/>
      <c r="P20" s="9"/>
      <c r="Q20" s="9"/>
    </row>
    <row r="21" spans="1:17">
      <c r="A21" s="24"/>
      <c r="B21" s="27" t="s">
        <v>276</v>
      </c>
      <c r="C21" s="24"/>
      <c r="D21" s="26"/>
      <c r="E21" s="26"/>
      <c r="F21" s="26"/>
      <c r="G21" s="26"/>
      <c r="H21" s="24"/>
      <c r="I21" s="112" t="s">
        <v>392</v>
      </c>
      <c r="J21" s="120" t="s">
        <v>403</v>
      </c>
      <c r="K21" s="9"/>
      <c r="L21" s="9"/>
      <c r="M21" s="33"/>
      <c r="N21" s="33"/>
      <c r="O21" s="33"/>
      <c r="P21" s="47"/>
      <c r="Q21" s="38"/>
    </row>
    <row r="22" spans="1:17">
      <c r="A22" s="24"/>
      <c r="B22" s="29"/>
      <c r="C22" s="29" t="s">
        <v>277</v>
      </c>
      <c r="D22" s="26" t="s">
        <v>278</v>
      </c>
      <c r="E22" s="26">
        <v>515.79999999999995</v>
      </c>
      <c r="F22" s="26"/>
      <c r="G22" s="43">
        <f>E22*2.3</f>
        <v>1186.3399999999997</v>
      </c>
      <c r="H22" s="24"/>
      <c r="I22" s="71"/>
      <c r="J22" s="71"/>
      <c r="L22" s="9"/>
      <c r="M22" s="33"/>
      <c r="N22" s="33"/>
      <c r="O22" s="33"/>
      <c r="P22" s="47"/>
      <c r="Q22" s="38"/>
    </row>
    <row r="23" spans="1:17">
      <c r="A23" s="24"/>
      <c r="B23" s="29"/>
      <c r="C23" s="29" t="s">
        <v>280</v>
      </c>
      <c r="D23" s="26" t="s">
        <v>281</v>
      </c>
      <c r="E23" s="26"/>
      <c r="F23" s="26"/>
      <c r="G23" s="59"/>
      <c r="H23" s="66"/>
      <c r="I23" s="71"/>
      <c r="J23" s="71"/>
      <c r="L23" s="9"/>
      <c r="M23" s="33"/>
      <c r="N23" s="33"/>
      <c r="O23" s="33"/>
      <c r="P23" s="47"/>
      <c r="Q23" s="38"/>
    </row>
    <row r="24" spans="1:17">
      <c r="A24" s="24"/>
      <c r="B24" s="29"/>
      <c r="C24" s="129" t="s">
        <v>724</v>
      </c>
      <c r="D24" s="26"/>
      <c r="E24" s="26"/>
      <c r="F24" s="26">
        <v>0.5</v>
      </c>
      <c r="G24" s="43">
        <v>474.75</v>
      </c>
      <c r="H24" s="124">
        <v>43556</v>
      </c>
      <c r="I24" s="71"/>
      <c r="J24" s="71"/>
      <c r="L24" s="9"/>
      <c r="M24" s="33"/>
      <c r="N24" s="33"/>
      <c r="O24" s="33"/>
      <c r="P24" s="47"/>
      <c r="Q24" s="38"/>
    </row>
    <row r="25" spans="1:17">
      <c r="A25" s="24"/>
      <c r="B25" s="28" t="s">
        <v>275</v>
      </c>
      <c r="C25" s="24"/>
      <c r="D25" s="26"/>
      <c r="E25" s="26"/>
      <c r="F25" s="26"/>
      <c r="G25" s="61">
        <f>SUM(G22:G24)</f>
        <v>1661.0899999999997</v>
      </c>
      <c r="H25" s="24"/>
      <c r="I25" s="71"/>
      <c r="J25" s="71"/>
      <c r="L25" s="9"/>
      <c r="M25" s="9"/>
      <c r="N25" s="9"/>
      <c r="O25" s="9"/>
      <c r="P25" s="9"/>
      <c r="Q25" s="9"/>
    </row>
    <row r="26" spans="1:17" ht="14.25">
      <c r="A26" s="24">
        <v>2</v>
      </c>
      <c r="B26" s="25" t="s">
        <v>285</v>
      </c>
      <c r="C26" s="30" t="s">
        <v>284</v>
      </c>
      <c r="D26" s="26"/>
      <c r="E26" s="26"/>
      <c r="F26" s="26"/>
      <c r="G26" s="26"/>
      <c r="H26" s="24"/>
      <c r="I26" s="71"/>
      <c r="J26" s="71"/>
      <c r="L26" s="9"/>
      <c r="M26" s="9"/>
      <c r="N26" s="9"/>
      <c r="O26" s="9"/>
      <c r="P26" s="9"/>
      <c r="Q26" s="9"/>
    </row>
    <row r="27" spans="1:17">
      <c r="A27" s="24"/>
      <c r="B27" s="27" t="s">
        <v>274</v>
      </c>
      <c r="C27" s="24"/>
      <c r="D27" s="26"/>
      <c r="E27" s="26"/>
      <c r="F27" s="26"/>
      <c r="G27" s="26"/>
      <c r="H27" s="24"/>
      <c r="I27" s="71"/>
      <c r="J27" s="71"/>
      <c r="M27" s="9"/>
      <c r="N27" s="9"/>
      <c r="O27" s="9"/>
      <c r="P27" s="9"/>
      <c r="Q27" s="9"/>
    </row>
    <row r="28" spans="1:17">
      <c r="A28" s="24"/>
      <c r="B28" s="27"/>
      <c r="C28" s="24"/>
      <c r="D28" s="26"/>
      <c r="E28" s="26"/>
      <c r="F28" s="26"/>
      <c r="G28" s="59"/>
      <c r="H28" s="32"/>
      <c r="I28" s="71"/>
      <c r="J28" s="71"/>
      <c r="L28" s="9"/>
      <c r="M28" s="9"/>
      <c r="N28" s="9"/>
      <c r="O28" s="9"/>
      <c r="P28" s="9"/>
      <c r="Q28" s="9"/>
    </row>
    <row r="29" spans="1:17">
      <c r="A29" s="24"/>
      <c r="B29" s="28" t="s">
        <v>275</v>
      </c>
      <c r="C29" s="24"/>
      <c r="D29" s="26"/>
      <c r="E29" s="26"/>
      <c r="F29" s="26"/>
      <c r="G29" s="61">
        <f>SUM(G28:G28)</f>
        <v>0</v>
      </c>
      <c r="H29" s="24"/>
      <c r="I29" s="71"/>
      <c r="J29" s="71"/>
      <c r="L29" s="9"/>
      <c r="M29" s="33"/>
      <c r="N29" s="33"/>
      <c r="O29" s="33"/>
      <c r="P29" s="47"/>
      <c r="Q29" s="38"/>
    </row>
    <row r="30" spans="1:17">
      <c r="A30" s="24"/>
      <c r="B30" s="29"/>
      <c r="C30" s="29" t="s">
        <v>277</v>
      </c>
      <c r="D30" s="26" t="s">
        <v>278</v>
      </c>
      <c r="E30" s="26">
        <v>507.4</v>
      </c>
      <c r="F30" s="26"/>
      <c r="G30" s="43">
        <f>E30*2.3</f>
        <v>1167.0199999999998</v>
      </c>
      <c r="H30" s="24"/>
      <c r="I30" s="112" t="s">
        <v>392</v>
      </c>
      <c r="J30" s="120" t="s">
        <v>403</v>
      </c>
      <c r="K30" s="9"/>
      <c r="L30" s="9"/>
      <c r="M30" s="9"/>
      <c r="N30" s="9"/>
      <c r="O30" s="9"/>
      <c r="P30" s="9"/>
      <c r="Q30" s="9"/>
    </row>
    <row r="31" spans="1:17">
      <c r="A31" s="24"/>
      <c r="B31" s="29"/>
      <c r="C31" s="29" t="s">
        <v>280</v>
      </c>
      <c r="D31" s="26" t="s">
        <v>281</v>
      </c>
      <c r="E31" s="26"/>
      <c r="F31" s="26"/>
      <c r="G31" s="59"/>
      <c r="H31" s="66"/>
      <c r="I31" s="71"/>
      <c r="J31" s="77"/>
      <c r="K31" s="9"/>
      <c r="L31" s="9"/>
      <c r="M31" s="33"/>
      <c r="N31" s="33"/>
      <c r="O31" s="33"/>
      <c r="P31" s="33"/>
      <c r="Q31" s="38"/>
    </row>
    <row r="32" spans="1:17">
      <c r="A32" s="24"/>
      <c r="B32" s="29"/>
      <c r="C32" s="129" t="s">
        <v>724</v>
      </c>
      <c r="D32" s="26"/>
      <c r="E32" s="26"/>
      <c r="F32" s="26">
        <v>0.5</v>
      </c>
      <c r="G32" s="43">
        <v>474.75</v>
      </c>
      <c r="H32" s="124">
        <v>43556</v>
      </c>
      <c r="I32" s="71"/>
      <c r="J32" s="77"/>
      <c r="K32" s="9"/>
      <c r="L32" s="9"/>
      <c r="M32" s="33"/>
      <c r="N32" s="33"/>
      <c r="O32" s="33"/>
      <c r="P32" s="33"/>
      <c r="Q32" s="38"/>
    </row>
    <row r="33" spans="1:17">
      <c r="A33" s="24"/>
      <c r="B33" s="28" t="s">
        <v>275</v>
      </c>
      <c r="C33" s="24"/>
      <c r="D33" s="26"/>
      <c r="E33" s="26"/>
      <c r="F33" s="26"/>
      <c r="G33" s="61">
        <f>SUM(G30:G32)</f>
        <v>1641.7699999999998</v>
      </c>
      <c r="H33" s="24"/>
      <c r="I33" s="71"/>
      <c r="J33" s="77"/>
      <c r="K33" s="9"/>
      <c r="L33" s="9"/>
      <c r="M33" s="9"/>
      <c r="N33" s="33"/>
      <c r="O33" s="47"/>
      <c r="P33" s="9"/>
      <c r="Q33" s="9"/>
    </row>
    <row r="34" spans="1:17" ht="14.25">
      <c r="A34" s="24">
        <v>3</v>
      </c>
      <c r="B34" s="25" t="s">
        <v>286</v>
      </c>
      <c r="C34" s="24"/>
      <c r="D34" s="26"/>
      <c r="E34" s="26"/>
      <c r="F34" s="26"/>
      <c r="G34" s="26"/>
      <c r="H34" s="24"/>
      <c r="I34" s="71"/>
      <c r="J34" s="33"/>
      <c r="K34" s="33"/>
      <c r="L34" s="33"/>
      <c r="M34" s="33"/>
      <c r="N34" s="9"/>
      <c r="O34" s="77"/>
      <c r="P34" s="77"/>
      <c r="Q34" s="9"/>
    </row>
    <row r="35" spans="1:17">
      <c r="A35" s="24"/>
      <c r="B35" s="27" t="s">
        <v>274</v>
      </c>
      <c r="C35" s="24"/>
      <c r="D35" s="26"/>
      <c r="E35" s="26"/>
      <c r="F35" s="26"/>
      <c r="G35" s="26"/>
      <c r="H35" s="24"/>
      <c r="I35" s="71"/>
      <c r="J35" s="74"/>
      <c r="K35" s="74"/>
      <c r="L35" s="74"/>
      <c r="M35" s="33"/>
      <c r="N35" s="47"/>
      <c r="O35" s="47"/>
      <c r="P35" s="47"/>
      <c r="Q35" s="9"/>
    </row>
    <row r="36" spans="1:17">
      <c r="A36" s="24"/>
      <c r="B36" s="27" t="s">
        <v>352</v>
      </c>
      <c r="C36" s="24" t="s">
        <v>420</v>
      </c>
      <c r="D36" s="26" t="s">
        <v>126</v>
      </c>
      <c r="E36" s="26">
        <v>1</v>
      </c>
      <c r="F36" s="26">
        <v>1.4</v>
      </c>
      <c r="G36" s="26">
        <v>484.36</v>
      </c>
      <c r="H36" s="32">
        <v>43558</v>
      </c>
      <c r="I36" s="71"/>
      <c r="J36" s="74"/>
      <c r="K36" s="74"/>
      <c r="L36" s="74"/>
      <c r="M36" s="33"/>
      <c r="N36" s="47"/>
      <c r="O36" s="47"/>
      <c r="P36" s="47"/>
      <c r="Q36" s="9"/>
    </row>
    <row r="37" spans="1:17">
      <c r="A37" s="24"/>
      <c r="B37" s="27"/>
      <c r="C37" s="24" t="s">
        <v>421</v>
      </c>
      <c r="D37" s="26" t="s">
        <v>287</v>
      </c>
      <c r="E37" s="26">
        <v>2</v>
      </c>
      <c r="F37" s="26">
        <v>3.1</v>
      </c>
      <c r="G37" s="26">
        <v>1745.64</v>
      </c>
      <c r="H37" s="32">
        <v>43558</v>
      </c>
      <c r="I37" s="71"/>
      <c r="J37" s="74"/>
      <c r="K37" s="74"/>
      <c r="L37" s="74"/>
      <c r="M37" s="33"/>
      <c r="N37" s="47"/>
      <c r="O37" s="47"/>
      <c r="P37" s="47"/>
      <c r="Q37" s="9"/>
    </row>
    <row r="38" spans="1:17">
      <c r="A38" s="24"/>
      <c r="B38" s="27"/>
      <c r="C38" s="24" t="s">
        <v>507</v>
      </c>
      <c r="D38" s="26" t="s">
        <v>126</v>
      </c>
      <c r="E38" s="26">
        <v>1</v>
      </c>
      <c r="F38" s="26">
        <v>1.4</v>
      </c>
      <c r="G38" s="26">
        <v>757.59</v>
      </c>
      <c r="H38" s="32">
        <v>43571</v>
      </c>
      <c r="I38" s="71"/>
      <c r="J38" s="74"/>
      <c r="K38" s="74"/>
      <c r="L38" s="74"/>
      <c r="M38" s="33"/>
      <c r="N38" s="47"/>
      <c r="O38" s="47"/>
      <c r="P38" s="47"/>
      <c r="Q38" s="9"/>
    </row>
    <row r="39" spans="1:17">
      <c r="A39" s="24"/>
      <c r="B39" s="27"/>
      <c r="C39" s="24" t="s">
        <v>413</v>
      </c>
      <c r="D39" s="26" t="s">
        <v>287</v>
      </c>
      <c r="E39" s="26">
        <v>2</v>
      </c>
      <c r="F39" s="26">
        <v>3.1</v>
      </c>
      <c r="G39" s="26">
        <v>1745.64</v>
      </c>
      <c r="H39" s="32">
        <v>43571</v>
      </c>
      <c r="I39" s="71"/>
      <c r="J39" s="74"/>
      <c r="K39" s="74"/>
      <c r="L39" s="74"/>
      <c r="M39" s="33"/>
      <c r="N39" s="47"/>
      <c r="O39" s="47"/>
      <c r="P39" s="47"/>
      <c r="Q39" s="9"/>
    </row>
    <row r="40" spans="1:17">
      <c r="A40" s="24"/>
      <c r="B40" s="27" t="s">
        <v>552</v>
      </c>
      <c r="C40" s="24" t="s">
        <v>388</v>
      </c>
      <c r="D40" s="26" t="s">
        <v>126</v>
      </c>
      <c r="E40" s="26">
        <v>3.4</v>
      </c>
      <c r="F40" s="26">
        <v>7.8</v>
      </c>
      <c r="G40" s="26">
        <v>3978.43</v>
      </c>
      <c r="H40" s="32">
        <v>43577</v>
      </c>
      <c r="I40" s="71"/>
      <c r="J40" s="74"/>
      <c r="K40" s="74"/>
      <c r="L40" s="74"/>
      <c r="M40" s="33"/>
      <c r="N40" s="47"/>
      <c r="O40" s="47"/>
      <c r="P40" s="47"/>
      <c r="Q40" s="9"/>
    </row>
    <row r="41" spans="1:17">
      <c r="A41" s="24"/>
      <c r="B41" s="28" t="s">
        <v>275</v>
      </c>
      <c r="C41" s="24"/>
      <c r="D41" s="26"/>
      <c r="E41" s="26"/>
      <c r="F41" s="26"/>
      <c r="G41" s="61">
        <f>SUM(G36:G40)</f>
        <v>8711.66</v>
      </c>
      <c r="H41" s="24"/>
      <c r="I41" s="71"/>
      <c r="J41" s="71"/>
      <c r="K41" s="9"/>
      <c r="L41" s="33"/>
      <c r="M41" s="33"/>
      <c r="N41" s="33"/>
      <c r="O41" s="9"/>
      <c r="P41" s="9"/>
      <c r="Q41" s="9"/>
    </row>
    <row r="42" spans="1:17">
      <c r="A42" s="24"/>
      <c r="B42" s="27" t="s">
        <v>276</v>
      </c>
      <c r="C42" s="24"/>
      <c r="D42" s="26"/>
      <c r="E42" s="26"/>
      <c r="F42" s="26"/>
      <c r="G42" s="26"/>
      <c r="H42" s="24"/>
      <c r="I42" s="71"/>
      <c r="J42" s="71"/>
      <c r="K42" s="9"/>
      <c r="L42" s="77"/>
      <c r="M42" s="77"/>
      <c r="N42" s="77"/>
      <c r="O42" s="77"/>
      <c r="P42" s="77"/>
      <c r="Q42" s="9"/>
    </row>
    <row r="43" spans="1:17">
      <c r="A43" s="24"/>
      <c r="B43" s="29"/>
      <c r="C43" s="29" t="s">
        <v>277</v>
      </c>
      <c r="D43" s="26" t="s">
        <v>278</v>
      </c>
      <c r="E43" s="26">
        <v>6082.5</v>
      </c>
      <c r="F43" s="26"/>
      <c r="G43" s="43">
        <f>E43*2.3</f>
        <v>13989.749999999998</v>
      </c>
      <c r="H43" s="24"/>
      <c r="I43" s="71"/>
      <c r="J43" s="71"/>
      <c r="L43" s="84"/>
      <c r="M43" s="74"/>
      <c r="N43" s="74"/>
      <c r="O43" s="74"/>
      <c r="P43" s="74"/>
    </row>
    <row r="44" spans="1:17">
      <c r="A44" s="24"/>
      <c r="B44" s="29"/>
      <c r="C44" s="129" t="s">
        <v>724</v>
      </c>
      <c r="D44" s="26"/>
      <c r="E44" s="26"/>
      <c r="F44" s="26">
        <v>0.5</v>
      </c>
      <c r="G44" s="43">
        <v>585.66</v>
      </c>
      <c r="H44" s="124">
        <v>43556</v>
      </c>
      <c r="I44" s="71"/>
      <c r="J44" s="71"/>
      <c r="L44" s="84"/>
      <c r="M44" s="74"/>
      <c r="N44" s="74"/>
      <c r="O44" s="74"/>
      <c r="P44" s="74"/>
    </row>
    <row r="45" spans="1:17">
      <c r="A45" s="24"/>
      <c r="B45" s="27"/>
      <c r="C45" s="24" t="s">
        <v>335</v>
      </c>
      <c r="D45" s="26" t="s">
        <v>287</v>
      </c>
      <c r="E45" s="26">
        <v>2</v>
      </c>
      <c r="F45" s="26">
        <v>0.38</v>
      </c>
      <c r="G45" s="43">
        <v>355.3</v>
      </c>
      <c r="H45" s="24"/>
      <c r="I45" s="71"/>
      <c r="J45" s="71"/>
      <c r="L45" s="77"/>
      <c r="M45" s="77"/>
      <c r="N45" s="77"/>
      <c r="O45" s="77"/>
      <c r="P45" s="77"/>
    </row>
    <row r="46" spans="1:17">
      <c r="A46" s="24"/>
      <c r="B46" s="27"/>
      <c r="C46" s="36" t="s">
        <v>336</v>
      </c>
      <c r="D46" s="26"/>
      <c r="E46" s="26"/>
      <c r="F46" s="26"/>
      <c r="G46" s="26"/>
      <c r="H46" s="24"/>
      <c r="I46" s="71"/>
      <c r="J46" s="71"/>
    </row>
    <row r="47" spans="1:17">
      <c r="A47" s="24"/>
      <c r="B47" s="28" t="s">
        <v>275</v>
      </c>
      <c r="C47" s="24"/>
      <c r="D47" s="26"/>
      <c r="E47" s="26"/>
      <c r="F47" s="26"/>
      <c r="G47" s="61">
        <f>SUM(G43:G46)</f>
        <v>14930.709999999997</v>
      </c>
      <c r="H47" s="24"/>
      <c r="I47" s="71"/>
      <c r="J47" s="71"/>
    </row>
    <row r="48" spans="1:17" ht="14.25">
      <c r="A48" s="24">
        <v>4</v>
      </c>
      <c r="B48" s="25" t="s">
        <v>395</v>
      </c>
      <c r="C48" s="24"/>
      <c r="D48" s="26"/>
      <c r="E48" s="26"/>
      <c r="F48" s="26"/>
      <c r="G48" s="26"/>
      <c r="H48" s="24"/>
      <c r="I48" s="71"/>
      <c r="J48" s="71"/>
    </row>
    <row r="49" spans="1:13">
      <c r="A49" s="24"/>
      <c r="B49" s="27" t="s">
        <v>274</v>
      </c>
      <c r="C49" s="24"/>
      <c r="D49" s="26"/>
      <c r="E49" s="26"/>
      <c r="F49" s="26"/>
      <c r="G49" s="26"/>
      <c r="H49" s="24"/>
      <c r="I49" s="71"/>
      <c r="J49" s="71"/>
    </row>
    <row r="50" spans="1:13">
      <c r="A50" s="24"/>
      <c r="B50" s="27"/>
      <c r="C50" s="129"/>
      <c r="D50" s="26"/>
      <c r="E50" s="26"/>
      <c r="F50" s="26"/>
      <c r="G50" s="43"/>
      <c r="H50" s="32"/>
      <c r="I50" s="71"/>
      <c r="J50" s="71"/>
    </row>
    <row r="51" spans="1:13">
      <c r="A51" s="24"/>
      <c r="B51" s="28" t="s">
        <v>275</v>
      </c>
      <c r="C51" s="24"/>
      <c r="D51" s="26"/>
      <c r="E51" s="26"/>
      <c r="F51" s="26"/>
      <c r="G51" s="61">
        <f>SUM(G50:G50)</f>
        <v>0</v>
      </c>
      <c r="H51" s="24"/>
      <c r="I51" s="71"/>
      <c r="J51" s="71"/>
    </row>
    <row r="52" spans="1:13">
      <c r="A52" s="24"/>
      <c r="B52" s="27" t="s">
        <v>276</v>
      </c>
      <c r="C52" s="24"/>
      <c r="D52" s="26"/>
      <c r="E52" s="26"/>
      <c r="F52" s="26"/>
      <c r="G52" s="26"/>
      <c r="H52" s="24"/>
      <c r="I52" s="71"/>
      <c r="J52" s="71"/>
    </row>
    <row r="53" spans="1:13">
      <c r="A53" s="24"/>
      <c r="B53" s="29"/>
      <c r="C53" s="29" t="s">
        <v>277</v>
      </c>
      <c r="D53" s="26" t="s">
        <v>278</v>
      </c>
      <c r="E53" s="26">
        <v>4248.8</v>
      </c>
      <c r="F53" s="26"/>
      <c r="G53" s="43">
        <f>E53*2.3</f>
        <v>9772.24</v>
      </c>
      <c r="H53" s="24"/>
      <c r="I53" s="71"/>
      <c r="J53" s="71"/>
    </row>
    <row r="54" spans="1:13">
      <c r="A54" s="24"/>
      <c r="B54" s="29"/>
      <c r="C54" s="29" t="s">
        <v>197</v>
      </c>
      <c r="D54" s="26"/>
      <c r="E54" s="26"/>
      <c r="F54" s="26"/>
      <c r="G54" s="43">
        <f>E53*1.51</f>
        <v>6415.6880000000001</v>
      </c>
      <c r="H54" s="24"/>
      <c r="I54" s="71"/>
      <c r="J54" s="71"/>
    </row>
    <row r="55" spans="1:13">
      <c r="A55" s="24"/>
      <c r="B55" s="29"/>
      <c r="C55" s="29" t="s">
        <v>282</v>
      </c>
      <c r="D55" s="26"/>
      <c r="E55" s="26"/>
      <c r="F55" s="26"/>
      <c r="G55" s="43"/>
      <c r="H55" s="24"/>
      <c r="I55" s="71"/>
      <c r="J55" s="71"/>
    </row>
    <row r="56" spans="1:13">
      <c r="A56" s="24"/>
      <c r="B56" s="29"/>
      <c r="C56" s="29" t="s">
        <v>280</v>
      </c>
      <c r="D56" s="26" t="s">
        <v>281</v>
      </c>
      <c r="E56" s="26"/>
      <c r="F56" s="26"/>
      <c r="G56" s="43"/>
      <c r="H56" s="66"/>
      <c r="I56" s="71"/>
      <c r="J56" s="71"/>
    </row>
    <row r="57" spans="1:13">
      <c r="A57" s="24"/>
      <c r="B57" s="29"/>
      <c r="C57" s="29" t="s">
        <v>198</v>
      </c>
      <c r="D57" s="26" t="s">
        <v>281</v>
      </c>
      <c r="E57" s="26"/>
      <c r="F57" s="26"/>
      <c r="G57" s="43"/>
      <c r="H57" s="32"/>
      <c r="I57" s="71"/>
      <c r="J57" s="71"/>
    </row>
    <row r="58" spans="1:13">
      <c r="A58" s="24"/>
      <c r="B58" s="29"/>
      <c r="C58" s="129" t="s">
        <v>724</v>
      </c>
      <c r="D58" s="26"/>
      <c r="E58" s="26"/>
      <c r="F58" s="26">
        <v>1</v>
      </c>
      <c r="G58" s="43">
        <v>1060.4100000000001</v>
      </c>
      <c r="H58" s="124">
        <v>43556</v>
      </c>
      <c r="I58" s="71"/>
      <c r="J58" s="71"/>
    </row>
    <row r="59" spans="1:13">
      <c r="A59" s="24"/>
      <c r="B59" s="27"/>
      <c r="C59" s="24" t="s">
        <v>335</v>
      </c>
      <c r="D59" s="26" t="s">
        <v>287</v>
      </c>
      <c r="E59" s="26">
        <v>1</v>
      </c>
      <c r="F59" s="26">
        <v>0.19</v>
      </c>
      <c r="G59" s="26"/>
      <c r="H59" s="24"/>
      <c r="I59" s="71"/>
      <c r="J59" s="71"/>
    </row>
    <row r="60" spans="1:13">
      <c r="A60" s="24"/>
      <c r="B60" s="27"/>
      <c r="C60" s="36" t="s">
        <v>336</v>
      </c>
      <c r="D60" s="26"/>
      <c r="E60" s="26"/>
      <c r="F60" s="26"/>
      <c r="G60" s="26"/>
      <c r="H60" s="24"/>
      <c r="I60" s="71"/>
      <c r="J60" s="71"/>
    </row>
    <row r="61" spans="1:13">
      <c r="A61" s="24"/>
      <c r="B61" s="28" t="s">
        <v>275</v>
      </c>
      <c r="C61" s="24"/>
      <c r="D61" s="26"/>
      <c r="E61" s="26"/>
      <c r="F61" s="26"/>
      <c r="G61" s="61">
        <f>SUM(G53:G60)</f>
        <v>17248.338</v>
      </c>
      <c r="H61" s="24"/>
      <c r="I61" s="71"/>
      <c r="J61" s="71"/>
      <c r="M61" t="s">
        <v>393</v>
      </c>
    </row>
    <row r="62" spans="1:13" ht="14.25">
      <c r="A62" s="24">
        <v>5</v>
      </c>
      <c r="B62" s="25" t="s">
        <v>337</v>
      </c>
      <c r="C62" s="24"/>
      <c r="D62" s="26"/>
      <c r="E62" s="26"/>
      <c r="F62" s="26"/>
      <c r="G62" s="26"/>
      <c r="H62" s="24"/>
      <c r="I62" s="71"/>
      <c r="J62" s="71"/>
    </row>
    <row r="63" spans="1:13">
      <c r="A63" s="24"/>
      <c r="B63" s="27" t="s">
        <v>274</v>
      </c>
      <c r="C63" s="24"/>
      <c r="D63" s="26"/>
      <c r="E63" s="26"/>
      <c r="F63" s="26"/>
      <c r="G63" s="26"/>
      <c r="H63" s="24"/>
      <c r="I63" s="71"/>
      <c r="J63" s="77"/>
      <c r="K63" s="9"/>
      <c r="L63" s="9"/>
    </row>
    <row r="64" spans="1:13">
      <c r="A64" s="24"/>
      <c r="B64" s="27"/>
      <c r="C64" s="24"/>
      <c r="D64" s="26"/>
      <c r="E64" s="26"/>
      <c r="F64" s="26"/>
      <c r="G64" s="26"/>
      <c r="H64" s="32"/>
      <c r="I64" s="71"/>
      <c r="J64" s="77"/>
      <c r="K64" s="9"/>
      <c r="L64" s="9"/>
    </row>
    <row r="65" spans="1:18">
      <c r="A65" s="24"/>
      <c r="B65" s="28" t="s">
        <v>275</v>
      </c>
      <c r="C65" s="24"/>
      <c r="D65" s="26"/>
      <c r="E65" s="26"/>
      <c r="F65" s="26"/>
      <c r="G65" s="61">
        <f>SUM(G64:G64)</f>
        <v>0</v>
      </c>
      <c r="H65" s="24"/>
      <c r="I65" s="71"/>
      <c r="J65" s="77"/>
      <c r="K65" s="9"/>
      <c r="L65" s="9"/>
    </row>
    <row r="66" spans="1:18">
      <c r="A66" s="24"/>
      <c r="B66" s="27" t="s">
        <v>276</v>
      </c>
      <c r="C66" s="24"/>
      <c r="D66" s="26"/>
      <c r="E66" s="26"/>
      <c r="F66" s="26"/>
      <c r="G66" s="26"/>
      <c r="H66" s="24"/>
      <c r="I66" s="71"/>
      <c r="J66" s="71"/>
    </row>
    <row r="67" spans="1:18">
      <c r="A67" s="24"/>
      <c r="B67" s="29"/>
      <c r="C67" s="29" t="s">
        <v>277</v>
      </c>
      <c r="D67" s="26" t="s">
        <v>278</v>
      </c>
      <c r="E67" s="26">
        <v>1325.4</v>
      </c>
      <c r="F67" s="26"/>
      <c r="G67" s="43">
        <f>E67*2.3</f>
        <v>3048.42</v>
      </c>
      <c r="H67" s="24"/>
      <c r="I67" s="71"/>
      <c r="J67" s="71"/>
      <c r="L67" s="81"/>
      <c r="M67" s="34"/>
    </row>
    <row r="68" spans="1:18">
      <c r="A68" s="24"/>
      <c r="B68" s="29"/>
      <c r="C68" s="29" t="s">
        <v>197</v>
      </c>
      <c r="D68" s="26"/>
      <c r="E68" s="26"/>
      <c r="F68" s="26"/>
      <c r="G68" s="43">
        <f>E67*1.51</f>
        <v>2001.354</v>
      </c>
      <c r="H68" s="24"/>
      <c r="I68" s="71"/>
      <c r="J68" s="71"/>
      <c r="L68" s="81"/>
      <c r="M68" s="9"/>
      <c r="N68" s="34"/>
      <c r="O68" s="9"/>
      <c r="P68" s="9"/>
      <c r="Q68" s="9"/>
      <c r="R68" s="9"/>
    </row>
    <row r="69" spans="1:18">
      <c r="A69" s="24"/>
      <c r="B69" s="29"/>
      <c r="C69" s="29" t="s">
        <v>282</v>
      </c>
      <c r="D69" s="26"/>
      <c r="E69" s="26"/>
      <c r="F69" s="26"/>
      <c r="G69" s="43"/>
      <c r="H69" s="24"/>
      <c r="I69" s="71"/>
      <c r="J69" s="71"/>
      <c r="L69" s="65"/>
      <c r="M69" s="37"/>
      <c r="N69" s="33"/>
      <c r="O69" s="33"/>
      <c r="P69" s="33"/>
      <c r="Q69" s="34"/>
      <c r="R69" s="76"/>
    </row>
    <row r="70" spans="1:18">
      <c r="A70" s="24"/>
      <c r="B70" s="29"/>
      <c r="C70" s="29" t="s">
        <v>280</v>
      </c>
      <c r="D70" s="26" t="s">
        <v>281</v>
      </c>
      <c r="E70" s="26"/>
      <c r="F70" s="26"/>
      <c r="G70" s="43"/>
      <c r="H70" s="66"/>
      <c r="I70" s="71"/>
      <c r="J70" s="77"/>
      <c r="K70" s="9"/>
      <c r="L70" s="65"/>
      <c r="M70" s="37"/>
      <c r="N70" s="33"/>
      <c r="O70" s="33"/>
      <c r="P70" s="33"/>
      <c r="Q70" s="34"/>
      <c r="R70" s="76"/>
    </row>
    <row r="71" spans="1:18">
      <c r="A71" s="24"/>
      <c r="B71" s="29"/>
      <c r="C71" s="29" t="s">
        <v>198</v>
      </c>
      <c r="D71" s="26" t="s">
        <v>281</v>
      </c>
      <c r="E71" s="26"/>
      <c r="F71" s="26"/>
      <c r="G71" s="43"/>
      <c r="H71" s="32"/>
      <c r="I71" s="71"/>
      <c r="J71" s="74"/>
      <c r="K71" s="33"/>
      <c r="L71" s="34"/>
      <c r="M71" s="37"/>
      <c r="N71" s="33"/>
      <c r="O71" s="33"/>
      <c r="P71" s="33"/>
      <c r="Q71" s="34"/>
      <c r="R71" s="76"/>
    </row>
    <row r="72" spans="1:18">
      <c r="A72" s="24"/>
      <c r="B72" s="29"/>
      <c r="C72" s="129" t="s">
        <v>724</v>
      </c>
      <c r="D72" s="26"/>
      <c r="E72" s="26"/>
      <c r="F72" s="26">
        <v>1</v>
      </c>
      <c r="G72" s="43">
        <v>1060.4100000000001</v>
      </c>
      <c r="H72" s="124">
        <v>43556</v>
      </c>
      <c r="I72" s="71"/>
      <c r="J72" s="74"/>
      <c r="K72" s="33"/>
      <c r="L72" s="34"/>
      <c r="M72" s="37"/>
      <c r="N72" s="33"/>
      <c r="O72" s="33"/>
      <c r="P72" s="33"/>
      <c r="Q72" s="34"/>
      <c r="R72" s="76"/>
    </row>
    <row r="73" spans="1:18">
      <c r="A73" s="24"/>
      <c r="B73" s="27"/>
      <c r="C73" s="24" t="s">
        <v>335</v>
      </c>
      <c r="D73" s="26" t="s">
        <v>287</v>
      </c>
      <c r="E73" s="26">
        <v>1</v>
      </c>
      <c r="F73" s="26">
        <v>0.19</v>
      </c>
      <c r="G73" s="26">
        <v>177.65</v>
      </c>
      <c r="H73" s="24"/>
      <c r="I73" s="71"/>
      <c r="J73" s="74"/>
      <c r="K73" s="33"/>
      <c r="L73" s="33"/>
      <c r="M73" s="33"/>
      <c r="N73" s="33"/>
      <c r="O73" s="34"/>
    </row>
    <row r="74" spans="1:18">
      <c r="A74" s="24"/>
      <c r="B74" s="27"/>
      <c r="C74" s="36" t="s">
        <v>336</v>
      </c>
      <c r="D74" s="26"/>
      <c r="E74" s="26"/>
      <c r="F74" s="26"/>
      <c r="G74" s="26"/>
      <c r="H74" s="24"/>
      <c r="I74" s="71"/>
      <c r="J74" s="77"/>
      <c r="K74" s="9"/>
      <c r="L74" s="9"/>
      <c r="N74" s="9"/>
      <c r="O74" s="9"/>
    </row>
    <row r="75" spans="1:18">
      <c r="A75" s="24"/>
      <c r="B75" s="28" t="s">
        <v>275</v>
      </c>
      <c r="C75" s="24"/>
      <c r="D75" s="26"/>
      <c r="E75" s="26"/>
      <c r="F75" s="26"/>
      <c r="G75" s="61">
        <f>SUM(G67:G74)</f>
        <v>6287.8339999999998</v>
      </c>
      <c r="H75" s="24"/>
      <c r="I75" s="71"/>
      <c r="J75" s="77"/>
      <c r="K75" s="9"/>
      <c r="L75" s="9"/>
      <c r="M75" s="9"/>
      <c r="N75" s="9"/>
      <c r="O75" s="9"/>
    </row>
    <row r="76" spans="1:18" ht="14.25">
      <c r="A76" s="24">
        <v>6</v>
      </c>
      <c r="B76" s="67" t="s">
        <v>338</v>
      </c>
      <c r="C76" s="24"/>
      <c r="D76" s="26"/>
      <c r="E76" s="26"/>
      <c r="F76" s="26"/>
      <c r="G76" s="26"/>
      <c r="H76" s="24"/>
      <c r="I76" s="71"/>
      <c r="J76" s="77"/>
      <c r="K76" s="9"/>
      <c r="L76" s="9"/>
      <c r="M76" s="9"/>
      <c r="N76" s="9"/>
      <c r="O76" s="9"/>
    </row>
    <row r="77" spans="1:18">
      <c r="A77" s="24"/>
      <c r="B77" s="27" t="s">
        <v>274</v>
      </c>
      <c r="C77" s="24"/>
      <c r="D77" s="26"/>
      <c r="E77" s="26"/>
      <c r="F77" s="26"/>
      <c r="G77" s="26"/>
      <c r="H77" s="24"/>
      <c r="I77" s="71"/>
      <c r="J77" s="77"/>
      <c r="K77" s="9"/>
      <c r="L77" s="9"/>
      <c r="M77" s="9"/>
      <c r="N77" s="9"/>
      <c r="O77" s="9"/>
    </row>
    <row r="78" spans="1:18">
      <c r="A78" s="24"/>
      <c r="B78" s="27"/>
      <c r="C78" s="24"/>
      <c r="D78" s="26"/>
      <c r="E78" s="26"/>
      <c r="F78" s="26"/>
      <c r="G78" s="26"/>
      <c r="H78" s="32"/>
      <c r="I78" s="71"/>
      <c r="J78" s="77"/>
      <c r="K78" s="9"/>
      <c r="L78" s="9"/>
      <c r="M78" s="9"/>
      <c r="N78" s="9"/>
      <c r="O78" s="9"/>
    </row>
    <row r="79" spans="1:18">
      <c r="A79" s="24"/>
      <c r="B79" s="28" t="s">
        <v>275</v>
      </c>
      <c r="C79" s="24"/>
      <c r="D79" s="26"/>
      <c r="E79" s="26"/>
      <c r="F79" s="26"/>
      <c r="G79" s="61">
        <f>SUM(G78:G78)</f>
        <v>0</v>
      </c>
      <c r="H79" s="24"/>
      <c r="I79" s="71"/>
      <c r="J79" s="71"/>
    </row>
    <row r="80" spans="1:18">
      <c r="A80" s="24"/>
      <c r="B80" s="27" t="s">
        <v>276</v>
      </c>
      <c r="C80" s="24"/>
      <c r="D80" s="26"/>
      <c r="E80" s="26"/>
      <c r="F80" s="26"/>
      <c r="G80" s="26"/>
      <c r="H80" s="24"/>
      <c r="I80" s="71"/>
      <c r="J80" s="71"/>
    </row>
    <row r="81" spans="1:18">
      <c r="A81" s="24"/>
      <c r="B81" s="29"/>
      <c r="C81" s="29" t="s">
        <v>277</v>
      </c>
      <c r="D81" s="26" t="s">
        <v>278</v>
      </c>
      <c r="E81" s="26">
        <v>499</v>
      </c>
      <c r="F81" s="26"/>
      <c r="G81" s="43">
        <f>E81*2.3</f>
        <v>1147.6999999999998</v>
      </c>
      <c r="H81" s="24"/>
      <c r="I81" s="112" t="s">
        <v>392</v>
      </c>
      <c r="J81" s="120" t="s">
        <v>403</v>
      </c>
      <c r="M81" s="9"/>
      <c r="N81" s="9"/>
      <c r="O81" s="9"/>
      <c r="P81" s="9"/>
      <c r="Q81" s="9"/>
      <c r="R81" s="9"/>
    </row>
    <row r="82" spans="1:18">
      <c r="A82" s="24"/>
      <c r="B82" s="29"/>
      <c r="C82" s="68" t="s">
        <v>197</v>
      </c>
      <c r="D82" s="69"/>
      <c r="E82" s="69"/>
      <c r="F82" s="69"/>
      <c r="G82" s="92">
        <v>0</v>
      </c>
      <c r="H82" s="70"/>
      <c r="I82" s="71"/>
      <c r="J82" s="71"/>
      <c r="L82" s="9"/>
      <c r="M82" s="9"/>
      <c r="N82" s="33"/>
      <c r="O82" s="33"/>
      <c r="P82" s="33"/>
      <c r="Q82" s="47"/>
      <c r="R82" s="76"/>
    </row>
    <row r="83" spans="1:18">
      <c r="A83" s="24"/>
      <c r="B83" s="29"/>
      <c r="C83" s="29" t="s">
        <v>282</v>
      </c>
      <c r="D83" s="26"/>
      <c r="E83" s="26"/>
      <c r="F83" s="26"/>
      <c r="G83" s="43"/>
      <c r="H83" s="24"/>
      <c r="I83" s="71"/>
      <c r="J83" s="71"/>
      <c r="L83" s="9"/>
      <c r="M83" s="33"/>
      <c r="N83" s="33"/>
      <c r="O83" s="33"/>
      <c r="P83" s="33"/>
      <c r="Q83" s="47"/>
      <c r="R83" s="76"/>
    </row>
    <row r="84" spans="1:18">
      <c r="A84" s="24"/>
      <c r="B84" s="29"/>
      <c r="C84" s="29" t="s">
        <v>280</v>
      </c>
      <c r="D84" s="26" t="s">
        <v>281</v>
      </c>
      <c r="E84" s="26"/>
      <c r="F84" s="26"/>
      <c r="G84" s="43"/>
      <c r="H84" s="66"/>
      <c r="I84" s="71"/>
      <c r="J84" s="71"/>
      <c r="L84" s="9"/>
      <c r="M84" s="33"/>
      <c r="N84" s="33"/>
      <c r="O84" s="33"/>
      <c r="P84" s="33"/>
      <c r="Q84" s="47"/>
      <c r="R84" s="76"/>
    </row>
    <row r="85" spans="1:18">
      <c r="A85" s="24"/>
      <c r="B85" s="29"/>
      <c r="C85" s="29" t="s">
        <v>198</v>
      </c>
      <c r="D85" s="26" t="s">
        <v>281</v>
      </c>
      <c r="E85" s="26"/>
      <c r="F85" s="26"/>
      <c r="G85" s="43"/>
      <c r="H85" s="32"/>
      <c r="I85" s="71"/>
      <c r="J85" s="71"/>
      <c r="L85" s="9"/>
      <c r="M85" s="33"/>
      <c r="N85" s="33"/>
      <c r="O85" s="33"/>
      <c r="P85" s="33"/>
      <c r="Q85" s="47"/>
      <c r="R85" s="117"/>
    </row>
    <row r="86" spans="1:18">
      <c r="A86" s="24"/>
      <c r="B86" s="29"/>
      <c r="C86" s="129" t="s">
        <v>724</v>
      </c>
      <c r="D86" s="26"/>
      <c r="E86" s="26"/>
      <c r="F86" s="26">
        <v>1</v>
      </c>
      <c r="G86" s="43">
        <v>1060.4100000000001</v>
      </c>
      <c r="H86" s="124">
        <v>43556</v>
      </c>
      <c r="I86" s="71"/>
      <c r="J86" s="71"/>
      <c r="L86" s="9"/>
      <c r="M86" s="33"/>
      <c r="N86" s="33"/>
      <c r="O86" s="33"/>
      <c r="P86" s="33"/>
      <c r="Q86" s="47"/>
      <c r="R86" s="117"/>
    </row>
    <row r="87" spans="1:18">
      <c r="A87" s="24"/>
      <c r="B87" s="27"/>
      <c r="C87" s="24" t="s">
        <v>335</v>
      </c>
      <c r="D87" s="26" t="s">
        <v>287</v>
      </c>
      <c r="E87" s="26">
        <v>1</v>
      </c>
      <c r="F87" s="26">
        <v>0.19</v>
      </c>
      <c r="G87" s="26">
        <v>177.65</v>
      </c>
      <c r="H87" s="24"/>
      <c r="I87" s="71"/>
      <c r="J87" s="71"/>
      <c r="L87" s="9"/>
      <c r="M87" s="9"/>
      <c r="N87" s="9"/>
      <c r="O87" s="77"/>
      <c r="P87" s="77"/>
      <c r="Q87" s="9"/>
      <c r="R87" s="9"/>
    </row>
    <row r="88" spans="1:18">
      <c r="A88" s="24"/>
      <c r="B88" s="27"/>
      <c r="C88" s="36" t="s">
        <v>336</v>
      </c>
      <c r="D88" s="26"/>
      <c r="E88" s="26"/>
      <c r="F88" s="26"/>
      <c r="G88" s="26"/>
      <c r="H88" s="24"/>
      <c r="I88" s="71"/>
      <c r="J88" s="71"/>
    </row>
    <row r="89" spans="1:18">
      <c r="A89" s="24"/>
      <c r="B89" s="28" t="s">
        <v>275</v>
      </c>
      <c r="C89" s="24"/>
      <c r="D89" s="26"/>
      <c r="E89" s="26"/>
      <c r="F89" s="26"/>
      <c r="G89" s="61">
        <f>SUM(G81:G88)</f>
        <v>2385.7599999999998</v>
      </c>
      <c r="H89" s="24"/>
      <c r="I89" s="71"/>
      <c r="J89" s="71"/>
    </row>
    <row r="90" spans="1:18" ht="14.25">
      <c r="A90" s="24">
        <v>7</v>
      </c>
      <c r="B90" s="25" t="s">
        <v>339</v>
      </c>
      <c r="C90" s="24"/>
      <c r="D90" s="26"/>
      <c r="E90" s="26"/>
      <c r="F90" s="26"/>
      <c r="G90" s="60"/>
      <c r="H90" s="24"/>
      <c r="I90" s="71"/>
      <c r="J90" s="71"/>
    </row>
    <row r="91" spans="1:18">
      <c r="A91" s="24"/>
      <c r="B91" s="27" t="s">
        <v>274</v>
      </c>
      <c r="C91" s="24"/>
      <c r="D91" s="26"/>
      <c r="E91" s="26"/>
      <c r="F91" s="26"/>
      <c r="G91" s="60"/>
      <c r="H91" s="24"/>
      <c r="I91" s="71"/>
      <c r="J91" s="71"/>
      <c r="L91" s="9"/>
    </row>
    <row r="92" spans="1:18">
      <c r="A92" s="24"/>
      <c r="B92" s="27" t="s">
        <v>481</v>
      </c>
      <c r="C92" s="24" t="s">
        <v>429</v>
      </c>
      <c r="D92" s="26" t="s">
        <v>126</v>
      </c>
      <c r="E92" s="26">
        <v>3</v>
      </c>
      <c r="F92" s="26">
        <v>9.3000000000000007</v>
      </c>
      <c r="G92" s="59">
        <v>3821.49</v>
      </c>
      <c r="H92" s="32">
        <v>43560</v>
      </c>
      <c r="I92" s="71"/>
      <c r="J92" s="71"/>
      <c r="L92" s="9"/>
    </row>
    <row r="93" spans="1:18">
      <c r="A93" s="24"/>
      <c r="B93" s="27"/>
      <c r="C93" s="24" t="s">
        <v>531</v>
      </c>
      <c r="D93" s="26" t="s">
        <v>287</v>
      </c>
      <c r="E93" s="26">
        <v>2</v>
      </c>
      <c r="F93" s="26">
        <v>3.6</v>
      </c>
      <c r="G93" s="59">
        <v>820.45</v>
      </c>
      <c r="H93" s="36" t="s">
        <v>540</v>
      </c>
      <c r="I93" s="71"/>
      <c r="J93" s="71"/>
      <c r="L93" s="9"/>
    </row>
    <row r="94" spans="1:18">
      <c r="A94" s="24"/>
      <c r="B94" s="28" t="s">
        <v>275</v>
      </c>
      <c r="C94" s="24"/>
      <c r="D94" s="26"/>
      <c r="E94" s="26"/>
      <c r="F94" s="26"/>
      <c r="G94" s="61">
        <f>SUM(G92:G93)</f>
        <v>4641.9399999999996</v>
      </c>
      <c r="H94" s="24"/>
      <c r="I94" s="71"/>
      <c r="J94" s="77"/>
      <c r="K94" s="9"/>
      <c r="L94" s="9"/>
      <c r="R94" s="9"/>
    </row>
    <row r="95" spans="1:18">
      <c r="A95" s="24"/>
      <c r="B95" s="27" t="s">
        <v>276</v>
      </c>
      <c r="C95" s="24"/>
      <c r="D95" s="26"/>
      <c r="E95" s="26"/>
      <c r="F95" s="26"/>
      <c r="G95" s="26"/>
      <c r="H95" s="24"/>
      <c r="I95" s="71"/>
      <c r="J95" s="71"/>
      <c r="K95" s="9"/>
      <c r="L95" s="33"/>
    </row>
    <row r="96" spans="1:18">
      <c r="A96" s="24"/>
      <c r="B96" s="29"/>
      <c r="C96" s="29" t="s">
        <v>277</v>
      </c>
      <c r="D96" s="26" t="s">
        <v>278</v>
      </c>
      <c r="E96" s="26">
        <v>4659.5</v>
      </c>
      <c r="F96" s="26"/>
      <c r="G96" s="43">
        <f>E96*2.3</f>
        <v>10716.849999999999</v>
      </c>
      <c r="H96" s="24"/>
      <c r="I96" s="71"/>
      <c r="J96" s="71"/>
      <c r="K96" s="37"/>
      <c r="L96" s="33"/>
    </row>
    <row r="97" spans="1:17">
      <c r="A97" s="24"/>
      <c r="B97" s="29"/>
      <c r="C97" s="29" t="s">
        <v>197</v>
      </c>
      <c r="D97" s="26"/>
      <c r="E97" s="26"/>
      <c r="F97" s="26"/>
      <c r="G97" s="43">
        <f>E96*1.65</f>
        <v>7688.1749999999993</v>
      </c>
      <c r="H97" s="24"/>
      <c r="I97" s="71"/>
      <c r="J97" s="71"/>
      <c r="K97" s="9"/>
      <c r="L97" s="9"/>
    </row>
    <row r="98" spans="1:17">
      <c r="A98" s="24"/>
      <c r="B98" s="29"/>
      <c r="C98" s="29" t="s">
        <v>280</v>
      </c>
      <c r="D98" s="26" t="s">
        <v>281</v>
      </c>
      <c r="E98" s="26"/>
      <c r="F98" s="26"/>
      <c r="G98" s="43"/>
      <c r="H98" s="66"/>
      <c r="I98" s="71"/>
      <c r="J98" s="71"/>
    </row>
    <row r="99" spans="1:17" ht="13.5" customHeight="1">
      <c r="A99" s="24"/>
      <c r="B99" s="29"/>
      <c r="C99" s="29" t="s">
        <v>198</v>
      </c>
      <c r="D99" s="26" t="s">
        <v>281</v>
      </c>
      <c r="E99" s="26"/>
      <c r="F99" s="26"/>
      <c r="G99" s="43"/>
      <c r="H99" s="66"/>
      <c r="I99" s="71"/>
      <c r="J99" s="71"/>
      <c r="M99" s="9"/>
      <c r="N99" s="33"/>
      <c r="O99" s="74"/>
      <c r="P99" s="81"/>
    </row>
    <row r="100" spans="1:17" ht="13.5" customHeight="1">
      <c r="A100" s="24"/>
      <c r="B100" s="26" t="s">
        <v>544</v>
      </c>
      <c r="C100" s="129" t="s">
        <v>418</v>
      </c>
      <c r="D100" s="26"/>
      <c r="E100" s="69"/>
      <c r="F100" s="26">
        <v>4</v>
      </c>
      <c r="G100" s="26">
        <v>1333.19</v>
      </c>
      <c r="H100" s="66">
        <v>43577</v>
      </c>
      <c r="I100" s="71"/>
      <c r="J100" s="71"/>
      <c r="M100" s="9"/>
      <c r="N100" s="33"/>
      <c r="O100" s="74"/>
      <c r="P100" s="81"/>
    </row>
    <row r="101" spans="1:17" ht="13.5" customHeight="1">
      <c r="A101" s="24"/>
      <c r="B101" s="26"/>
      <c r="C101" s="129" t="s">
        <v>594</v>
      </c>
      <c r="D101" s="26" t="s">
        <v>422</v>
      </c>
      <c r="E101" s="69">
        <v>1.8</v>
      </c>
      <c r="F101" s="26"/>
      <c r="G101" s="92">
        <v>2772.21</v>
      </c>
      <c r="H101" s="32">
        <v>43584</v>
      </c>
      <c r="I101" s="71"/>
      <c r="J101" s="71"/>
      <c r="M101" s="9"/>
      <c r="N101" s="33"/>
      <c r="O101" s="74"/>
      <c r="P101" s="81"/>
    </row>
    <row r="102" spans="1:17" ht="13.5" customHeight="1">
      <c r="A102" s="24"/>
      <c r="B102" s="26"/>
      <c r="C102" s="129" t="s">
        <v>724</v>
      </c>
      <c r="D102" s="26"/>
      <c r="E102" s="26"/>
      <c r="F102" s="26">
        <v>1</v>
      </c>
      <c r="G102" s="43">
        <v>1060.4100000000001</v>
      </c>
      <c r="H102" s="124">
        <v>43556</v>
      </c>
      <c r="I102" s="71"/>
      <c r="J102" s="71"/>
      <c r="M102" s="9"/>
      <c r="N102" s="33"/>
      <c r="O102" s="74"/>
      <c r="P102" s="81"/>
    </row>
    <row r="103" spans="1:17">
      <c r="A103" s="24"/>
      <c r="B103" s="27"/>
      <c r="C103" s="24" t="s">
        <v>335</v>
      </c>
      <c r="D103" s="26" t="s">
        <v>287</v>
      </c>
      <c r="E103" s="26">
        <v>2</v>
      </c>
      <c r="F103" s="26">
        <v>0.38</v>
      </c>
      <c r="G103" s="43">
        <v>355.3</v>
      </c>
      <c r="H103" s="32"/>
      <c r="I103" s="71"/>
      <c r="J103" s="71"/>
      <c r="M103" s="9"/>
      <c r="N103" s="9"/>
    </row>
    <row r="104" spans="1:17">
      <c r="A104" s="24"/>
      <c r="B104" s="24"/>
      <c r="C104" s="36" t="s">
        <v>336</v>
      </c>
      <c r="D104" s="26"/>
      <c r="E104" s="26"/>
      <c r="F104" s="26"/>
      <c r="G104" s="26"/>
      <c r="H104" s="24"/>
      <c r="I104" s="71"/>
      <c r="J104" s="71"/>
      <c r="L104" s="9"/>
      <c r="M104" s="9"/>
      <c r="N104" s="9"/>
      <c r="O104" s="9"/>
    </row>
    <row r="105" spans="1:17">
      <c r="A105" s="24"/>
      <c r="B105" s="28" t="s">
        <v>275</v>
      </c>
      <c r="C105" s="24"/>
      <c r="D105" s="26"/>
      <c r="E105" s="26"/>
      <c r="F105" s="26"/>
      <c r="G105" s="61">
        <f>SUM(G96:G104)</f>
        <v>23926.134999999995</v>
      </c>
      <c r="H105" s="24"/>
      <c r="I105" s="71"/>
      <c r="J105" s="71"/>
      <c r="L105" s="33"/>
      <c r="M105" s="33"/>
      <c r="N105" s="33"/>
      <c r="O105" s="9"/>
    </row>
    <row r="106" spans="1:17" ht="14.25">
      <c r="A106" s="24">
        <v>8</v>
      </c>
      <c r="B106" s="67" t="s">
        <v>340</v>
      </c>
      <c r="C106" s="24"/>
      <c r="D106" s="26"/>
      <c r="E106" s="26"/>
      <c r="F106" s="26"/>
      <c r="G106" s="26"/>
      <c r="H106" s="24"/>
      <c r="I106" s="71"/>
      <c r="J106" s="71"/>
      <c r="L106" s="9"/>
      <c r="M106" s="9"/>
      <c r="N106" s="9"/>
      <c r="O106" s="9"/>
    </row>
    <row r="107" spans="1:17">
      <c r="A107" s="24"/>
      <c r="B107" s="27" t="s">
        <v>274</v>
      </c>
      <c r="C107" s="24"/>
      <c r="D107" s="26"/>
      <c r="E107" s="26"/>
      <c r="F107" s="26"/>
      <c r="G107" s="26"/>
      <c r="H107" s="24"/>
      <c r="I107" s="71"/>
      <c r="J107" s="71"/>
    </row>
    <row r="108" spans="1:17">
      <c r="A108" s="24"/>
      <c r="B108" s="27"/>
      <c r="C108" s="24"/>
      <c r="D108" s="26"/>
      <c r="E108" s="26"/>
      <c r="F108" s="26"/>
      <c r="G108" s="59"/>
      <c r="H108" s="36"/>
      <c r="I108" s="71"/>
      <c r="J108" s="71"/>
    </row>
    <row r="109" spans="1:17">
      <c r="A109" s="24"/>
      <c r="B109" s="28" t="s">
        <v>275</v>
      </c>
      <c r="C109" s="24"/>
      <c r="D109" s="26"/>
      <c r="E109" s="26"/>
      <c r="F109" s="26"/>
      <c r="G109" s="61">
        <f>SUM(G108:G108)</f>
        <v>0</v>
      </c>
      <c r="H109" s="24"/>
      <c r="I109" s="71"/>
      <c r="J109" s="71"/>
    </row>
    <row r="110" spans="1:17">
      <c r="A110" s="24"/>
      <c r="B110" s="27" t="s">
        <v>276</v>
      </c>
      <c r="C110" s="24"/>
      <c r="D110" s="26"/>
      <c r="E110" s="26"/>
      <c r="F110" s="26"/>
      <c r="G110" s="26"/>
      <c r="H110" s="24"/>
      <c r="I110" s="71"/>
      <c r="J110" s="71"/>
    </row>
    <row r="111" spans="1:17">
      <c r="A111" s="24"/>
      <c r="B111" s="29"/>
      <c r="C111" s="29" t="s">
        <v>277</v>
      </c>
      <c r="D111" s="26" t="s">
        <v>278</v>
      </c>
      <c r="E111" s="26">
        <v>500.6</v>
      </c>
      <c r="F111" s="26"/>
      <c r="G111" s="43">
        <f>E111*2.3</f>
        <v>1151.3799999999999</v>
      </c>
      <c r="H111" s="24"/>
      <c r="I111" s="71"/>
      <c r="J111" s="71"/>
      <c r="M111" s="33"/>
      <c r="N111" s="33"/>
      <c r="O111" s="34"/>
      <c r="P111" s="9"/>
      <c r="Q111" s="9"/>
    </row>
    <row r="112" spans="1:17">
      <c r="A112" s="24"/>
      <c r="B112" s="29"/>
      <c r="C112" s="29" t="s">
        <v>197</v>
      </c>
      <c r="D112" s="26"/>
      <c r="E112" s="26"/>
      <c r="F112" s="26"/>
      <c r="G112" s="43"/>
      <c r="H112" s="24"/>
      <c r="I112" s="71"/>
      <c r="J112" s="71"/>
    </row>
    <row r="113" spans="1:17">
      <c r="A113" s="24"/>
      <c r="B113" s="29"/>
      <c r="C113" s="29" t="s">
        <v>282</v>
      </c>
      <c r="D113" s="26"/>
      <c r="E113" s="26"/>
      <c r="F113" s="26"/>
      <c r="G113" s="43"/>
      <c r="H113" s="24"/>
      <c r="I113" s="71"/>
      <c r="J113" s="71"/>
    </row>
    <row r="114" spans="1:17">
      <c r="A114" s="24"/>
      <c r="B114" s="29"/>
      <c r="C114" s="29" t="s">
        <v>280</v>
      </c>
      <c r="D114" s="26" t="s">
        <v>281</v>
      </c>
      <c r="E114" s="26"/>
      <c r="F114" s="26"/>
      <c r="G114" s="43"/>
      <c r="H114" s="66"/>
      <c r="I114" s="71"/>
      <c r="J114" s="71"/>
    </row>
    <row r="115" spans="1:17">
      <c r="A115" s="24"/>
      <c r="B115" s="29"/>
      <c r="C115" s="29" t="s">
        <v>198</v>
      </c>
      <c r="D115" s="26" t="s">
        <v>281</v>
      </c>
      <c r="E115" s="26"/>
      <c r="F115" s="26"/>
      <c r="G115" s="43"/>
      <c r="H115" s="32"/>
      <c r="I115" s="71"/>
      <c r="J115" s="71"/>
    </row>
    <row r="116" spans="1:17">
      <c r="A116" s="24"/>
      <c r="B116" s="29"/>
      <c r="C116" s="129" t="s">
        <v>724</v>
      </c>
      <c r="D116" s="26"/>
      <c r="E116" s="26"/>
      <c r="F116" s="26">
        <v>1</v>
      </c>
      <c r="G116" s="43">
        <v>1060.4100000000001</v>
      </c>
      <c r="H116" s="124">
        <v>43556</v>
      </c>
      <c r="I116" s="71"/>
      <c r="J116" s="71"/>
    </row>
    <row r="117" spans="1:17">
      <c r="A117" s="24"/>
      <c r="B117" s="24"/>
      <c r="C117" s="24" t="s">
        <v>335</v>
      </c>
      <c r="D117" s="26" t="s">
        <v>287</v>
      </c>
      <c r="E117" s="26">
        <v>1</v>
      </c>
      <c r="F117" s="26">
        <v>0.19</v>
      </c>
      <c r="G117" s="26">
        <v>177.65</v>
      </c>
      <c r="H117" s="24"/>
      <c r="I117" s="71"/>
      <c r="J117" s="71"/>
    </row>
    <row r="118" spans="1:17">
      <c r="A118" s="24"/>
      <c r="B118" s="24"/>
      <c r="C118" s="36" t="s">
        <v>336</v>
      </c>
      <c r="D118" s="26"/>
      <c r="E118" s="26"/>
      <c r="F118" s="26"/>
      <c r="G118" s="26"/>
      <c r="H118" s="24"/>
      <c r="I118" s="71"/>
      <c r="J118" s="71"/>
    </row>
    <row r="119" spans="1:17">
      <c r="A119" s="24"/>
      <c r="B119" s="28" t="s">
        <v>275</v>
      </c>
      <c r="C119" s="24"/>
      <c r="D119" s="26"/>
      <c r="E119" s="26"/>
      <c r="F119" s="26"/>
      <c r="G119" s="61">
        <f>SUM(G111:G118)</f>
        <v>2389.44</v>
      </c>
      <c r="H119" s="24"/>
      <c r="I119" s="71"/>
      <c r="J119" s="71"/>
    </row>
    <row r="120" spans="1:17" ht="14.25">
      <c r="A120" s="24">
        <v>9</v>
      </c>
      <c r="B120" s="67" t="s">
        <v>341</v>
      </c>
      <c r="C120" s="24"/>
      <c r="D120" s="26"/>
      <c r="E120" s="26"/>
      <c r="F120" s="26"/>
      <c r="G120" s="26"/>
      <c r="H120" s="24"/>
      <c r="I120" s="71"/>
      <c r="J120" s="71"/>
    </row>
    <row r="121" spans="1:17">
      <c r="A121" s="24"/>
      <c r="B121" s="27" t="s">
        <v>274</v>
      </c>
      <c r="C121" s="24"/>
      <c r="D121" s="26"/>
      <c r="E121" s="26"/>
      <c r="F121" s="26"/>
      <c r="G121" s="26"/>
      <c r="H121" s="24"/>
      <c r="I121" s="71"/>
      <c r="J121" s="71"/>
      <c r="K121" s="9"/>
      <c r="L121" s="9"/>
      <c r="M121" s="9"/>
    </row>
    <row r="122" spans="1:17">
      <c r="A122" s="24"/>
      <c r="B122" s="27"/>
      <c r="C122" s="24" t="s">
        <v>451</v>
      </c>
      <c r="D122" s="26" t="s">
        <v>278</v>
      </c>
      <c r="E122" s="26">
        <v>8</v>
      </c>
      <c r="F122" s="26">
        <v>9.6999999999999993</v>
      </c>
      <c r="G122" s="26">
        <v>2266.46</v>
      </c>
      <c r="H122" s="32">
        <v>43563</v>
      </c>
      <c r="I122" s="71"/>
      <c r="J122" s="71"/>
      <c r="K122" s="9"/>
      <c r="L122" s="9"/>
      <c r="M122" s="9"/>
    </row>
    <row r="123" spans="1:17">
      <c r="A123" s="24"/>
      <c r="B123" s="27"/>
      <c r="C123" s="24" t="s">
        <v>452</v>
      </c>
      <c r="D123" s="26" t="s">
        <v>278</v>
      </c>
      <c r="E123" s="26">
        <v>4</v>
      </c>
      <c r="F123" s="26">
        <v>5.9</v>
      </c>
      <c r="G123" s="26">
        <v>2304.08</v>
      </c>
      <c r="H123" s="32">
        <v>43563</v>
      </c>
      <c r="I123" s="71"/>
      <c r="J123" s="71"/>
      <c r="K123" s="9"/>
      <c r="L123" s="9"/>
      <c r="M123" s="9"/>
    </row>
    <row r="124" spans="1:17">
      <c r="A124" s="24"/>
      <c r="B124" s="27"/>
      <c r="C124" s="24" t="s">
        <v>405</v>
      </c>
      <c r="D124" s="26" t="s">
        <v>281</v>
      </c>
      <c r="E124" s="26">
        <v>3</v>
      </c>
      <c r="F124" s="26"/>
      <c r="G124" s="26">
        <v>4457.1000000000004</v>
      </c>
      <c r="H124" s="32">
        <v>43563</v>
      </c>
      <c r="I124" s="71"/>
      <c r="J124" s="71"/>
      <c r="K124" s="9"/>
      <c r="L124" s="9"/>
      <c r="M124" s="9"/>
    </row>
    <row r="125" spans="1:17">
      <c r="A125" s="24"/>
      <c r="B125" s="28" t="s">
        <v>275</v>
      </c>
      <c r="C125" s="24"/>
      <c r="D125" s="26"/>
      <c r="E125" s="26"/>
      <c r="F125" s="26"/>
      <c r="G125" s="61">
        <f>SUM(G122:G124)</f>
        <v>9027.64</v>
      </c>
      <c r="H125" s="24"/>
      <c r="I125" s="71"/>
      <c r="J125" s="77"/>
      <c r="K125" s="9"/>
      <c r="L125" s="9"/>
      <c r="M125" s="9"/>
    </row>
    <row r="126" spans="1:17">
      <c r="A126" s="24"/>
      <c r="B126" s="27" t="s">
        <v>276</v>
      </c>
      <c r="C126" s="24"/>
      <c r="D126" s="26"/>
      <c r="E126" s="26"/>
      <c r="F126" s="26"/>
      <c r="G126" s="26"/>
      <c r="H126" s="24"/>
      <c r="I126" s="71"/>
      <c r="J126" s="74"/>
      <c r="K126" s="33"/>
      <c r="L126" s="33"/>
      <c r="M126" s="33"/>
      <c r="N126" s="33"/>
      <c r="O126" s="9"/>
      <c r="P126" s="9"/>
    </row>
    <row r="127" spans="1:17">
      <c r="A127" s="24"/>
      <c r="B127" s="29"/>
      <c r="C127" s="29" t="s">
        <v>277</v>
      </c>
      <c r="D127" s="26" t="s">
        <v>278</v>
      </c>
      <c r="E127" s="26">
        <v>1322.4</v>
      </c>
      <c r="F127" s="26"/>
      <c r="G127" s="43">
        <f>E127*2.3</f>
        <v>3041.52</v>
      </c>
      <c r="H127" s="24"/>
      <c r="I127" s="71"/>
      <c r="J127" s="74"/>
      <c r="K127" s="33"/>
      <c r="L127" s="33"/>
      <c r="M127" s="9"/>
      <c r="N127" s="33"/>
      <c r="O127" s="33"/>
      <c r="P127" s="33"/>
      <c r="Q127" s="33"/>
    </row>
    <row r="128" spans="1:17">
      <c r="A128" s="24"/>
      <c r="B128" s="29"/>
      <c r="C128" s="29" t="s">
        <v>279</v>
      </c>
      <c r="D128" s="26"/>
      <c r="E128" s="26"/>
      <c r="F128" s="26"/>
      <c r="G128" s="26"/>
      <c r="H128" s="24"/>
      <c r="I128" s="71"/>
      <c r="J128" s="74"/>
      <c r="K128" s="33"/>
      <c r="L128" s="33"/>
      <c r="M128" s="33"/>
      <c r="N128" s="33"/>
      <c r="O128" s="34"/>
      <c r="P128" s="74"/>
    </row>
    <row r="129" spans="1:22">
      <c r="A129" s="24"/>
      <c r="B129" s="29"/>
      <c r="C129" s="29" t="s">
        <v>342</v>
      </c>
      <c r="D129" s="26"/>
      <c r="E129" s="26"/>
      <c r="F129" s="26"/>
      <c r="G129" s="26"/>
      <c r="H129" s="24"/>
      <c r="I129" s="71"/>
      <c r="J129" s="77"/>
      <c r="K129" s="9"/>
      <c r="L129" s="9"/>
      <c r="M129" s="77"/>
      <c r="N129" s="9"/>
      <c r="O129" s="9"/>
      <c r="P129" s="9"/>
    </row>
    <row r="130" spans="1:22">
      <c r="A130" s="24"/>
      <c r="B130" s="29"/>
      <c r="C130" s="29" t="s">
        <v>282</v>
      </c>
      <c r="D130" s="26"/>
      <c r="E130" s="26"/>
      <c r="F130" s="26"/>
      <c r="G130" s="26"/>
      <c r="H130" s="24"/>
      <c r="I130" s="71"/>
      <c r="J130" s="77"/>
      <c r="K130" s="77"/>
      <c r="L130" s="77"/>
      <c r="M130" s="77"/>
      <c r="N130" s="9"/>
      <c r="O130" s="9"/>
      <c r="P130" s="9"/>
      <c r="Q130" s="9"/>
      <c r="R130" s="9"/>
      <c r="S130" s="9"/>
      <c r="T130" s="9"/>
      <c r="U130" s="9"/>
      <c r="V130" s="9"/>
    </row>
    <row r="131" spans="1:22">
      <c r="A131" s="24"/>
      <c r="B131" s="26" t="s">
        <v>578</v>
      </c>
      <c r="C131" s="39" t="s">
        <v>644</v>
      </c>
      <c r="D131" s="26" t="s">
        <v>126</v>
      </c>
      <c r="E131" s="26">
        <v>10</v>
      </c>
      <c r="F131" s="26">
        <v>2.8</v>
      </c>
      <c r="G131" s="26">
        <v>532.36</v>
      </c>
      <c r="H131" s="32">
        <v>43572</v>
      </c>
      <c r="I131" s="71"/>
      <c r="J131" s="77"/>
      <c r="K131" s="77"/>
      <c r="L131" s="77"/>
      <c r="M131" s="77"/>
      <c r="N131" s="9"/>
      <c r="O131" s="9"/>
      <c r="P131" s="9"/>
      <c r="Q131" s="9"/>
      <c r="R131" s="9"/>
      <c r="S131" s="9"/>
      <c r="T131" s="9"/>
      <c r="U131" s="9"/>
      <c r="V131" s="9"/>
    </row>
    <row r="132" spans="1:22">
      <c r="A132" s="24"/>
      <c r="B132" s="26"/>
      <c r="C132" s="129" t="s">
        <v>724</v>
      </c>
      <c r="D132" s="26"/>
      <c r="E132" s="26"/>
      <c r="F132" s="26">
        <v>1</v>
      </c>
      <c r="G132" s="43">
        <v>1060.4100000000001</v>
      </c>
      <c r="H132" s="124">
        <v>43556</v>
      </c>
      <c r="I132" s="71"/>
      <c r="J132" s="77"/>
      <c r="K132" s="77"/>
      <c r="L132" s="77"/>
      <c r="M132" s="77"/>
      <c r="N132" s="9"/>
      <c r="O132" s="9"/>
      <c r="P132" s="9"/>
      <c r="Q132" s="9"/>
      <c r="R132" s="9"/>
      <c r="S132" s="9"/>
      <c r="T132" s="9"/>
      <c r="U132" s="9"/>
      <c r="V132" s="9"/>
    </row>
    <row r="133" spans="1:22">
      <c r="A133" s="24"/>
      <c r="B133" s="24"/>
      <c r="C133" s="24" t="s">
        <v>335</v>
      </c>
      <c r="D133" s="26" t="s">
        <v>287</v>
      </c>
      <c r="E133" s="26">
        <v>1</v>
      </c>
      <c r="F133" s="26">
        <v>0.19</v>
      </c>
      <c r="G133" s="26">
        <v>177.65</v>
      </c>
      <c r="H133" s="24"/>
      <c r="I133" s="71"/>
      <c r="J133" s="71"/>
      <c r="K133" t="s">
        <v>125</v>
      </c>
      <c r="N133" s="9"/>
      <c r="O133" s="33"/>
      <c r="P133" s="33"/>
      <c r="Q133" s="33"/>
      <c r="R133" s="33"/>
      <c r="S133" s="38"/>
      <c r="T133" s="9"/>
      <c r="U133" s="9"/>
      <c r="V133" s="9"/>
    </row>
    <row r="134" spans="1:22">
      <c r="A134" s="24"/>
      <c r="B134" s="24"/>
      <c r="C134" s="36" t="s">
        <v>336</v>
      </c>
      <c r="D134" s="26"/>
      <c r="E134" s="26"/>
      <c r="F134" s="26"/>
      <c r="G134" s="26"/>
      <c r="H134" s="24"/>
      <c r="I134" s="71"/>
      <c r="J134" s="71"/>
      <c r="L134" s="37"/>
      <c r="M134" s="33"/>
      <c r="N134" s="9"/>
      <c r="O134" s="33"/>
      <c r="P134" s="33"/>
      <c r="Q134" s="33"/>
      <c r="R134" s="33"/>
      <c r="S134" s="38"/>
      <c r="T134" s="9"/>
      <c r="U134" s="9"/>
      <c r="V134" s="9"/>
    </row>
    <row r="135" spans="1:22">
      <c r="A135" s="24"/>
      <c r="B135" s="28" t="s">
        <v>275</v>
      </c>
      <c r="C135" s="24"/>
      <c r="D135" s="26"/>
      <c r="E135" s="26"/>
      <c r="F135" s="26"/>
      <c r="G135" s="61">
        <f>SUM(G127:G134)</f>
        <v>4811.9399999999996</v>
      </c>
      <c r="H135" s="24"/>
      <c r="I135" s="71"/>
      <c r="J135" s="71"/>
      <c r="L135" s="37"/>
      <c r="M135" s="33"/>
      <c r="N135" s="9"/>
      <c r="O135" s="33"/>
      <c r="P135" s="33"/>
      <c r="Q135" s="33"/>
      <c r="R135" s="33"/>
      <c r="S135" s="38"/>
      <c r="T135" s="9"/>
      <c r="U135" s="9"/>
      <c r="V135" s="9"/>
    </row>
    <row r="136" spans="1:22" ht="14.25">
      <c r="A136" s="24">
        <v>10</v>
      </c>
      <c r="B136" s="67" t="s">
        <v>343</v>
      </c>
      <c r="C136" s="24"/>
      <c r="D136" s="26"/>
      <c r="E136" s="26"/>
      <c r="F136" s="26"/>
      <c r="G136" s="26"/>
      <c r="H136" s="24"/>
      <c r="I136" s="71"/>
      <c r="J136" s="71"/>
      <c r="L136" s="37"/>
      <c r="M136" s="33"/>
      <c r="N136" s="9"/>
      <c r="O136" s="33"/>
      <c r="P136" s="33"/>
      <c r="Q136" s="33"/>
      <c r="R136" s="33"/>
      <c r="S136" s="38"/>
      <c r="T136" s="9"/>
      <c r="U136" s="9"/>
      <c r="V136" s="9"/>
    </row>
    <row r="137" spans="1:22">
      <c r="A137" s="24"/>
      <c r="B137" s="27" t="s">
        <v>274</v>
      </c>
      <c r="C137" s="24"/>
      <c r="D137" s="26"/>
      <c r="E137" s="26"/>
      <c r="F137" s="26"/>
      <c r="G137" s="26"/>
      <c r="H137" s="24"/>
      <c r="I137" s="71"/>
      <c r="J137" s="71"/>
      <c r="P137" s="47"/>
      <c r="Q137" s="38"/>
      <c r="R137" s="9"/>
      <c r="S137" s="9"/>
      <c r="T137" s="9"/>
      <c r="U137" s="9"/>
      <c r="V137" s="9"/>
    </row>
    <row r="138" spans="1:22">
      <c r="A138" s="24"/>
      <c r="B138" s="27" t="s">
        <v>666</v>
      </c>
      <c r="C138" s="24" t="s">
        <v>667</v>
      </c>
      <c r="D138" s="26" t="s">
        <v>278</v>
      </c>
      <c r="E138" s="26">
        <v>3.4</v>
      </c>
      <c r="F138" s="26">
        <v>5.2</v>
      </c>
      <c r="G138" s="26">
        <v>2033.49</v>
      </c>
      <c r="H138" s="32">
        <v>43563</v>
      </c>
      <c r="I138" s="71"/>
      <c r="J138" s="71"/>
      <c r="P138" s="47"/>
      <c r="Q138" s="38"/>
      <c r="R138" s="9"/>
      <c r="S138" s="9"/>
      <c r="T138" s="9"/>
      <c r="U138" s="9"/>
      <c r="V138" s="9"/>
    </row>
    <row r="139" spans="1:22">
      <c r="A139" s="24"/>
      <c r="B139" s="27"/>
      <c r="C139" s="24" t="s">
        <v>405</v>
      </c>
      <c r="D139" s="26" t="s">
        <v>281</v>
      </c>
      <c r="E139" s="26">
        <v>2</v>
      </c>
      <c r="F139" s="26"/>
      <c r="G139" s="26">
        <v>2971.4</v>
      </c>
      <c r="H139" s="32">
        <v>43563</v>
      </c>
      <c r="I139" s="71"/>
      <c r="J139" s="71"/>
      <c r="P139" s="47"/>
      <c r="Q139" s="38"/>
      <c r="R139" s="9"/>
      <c r="S139" s="9"/>
      <c r="T139" s="9"/>
      <c r="U139" s="9"/>
      <c r="V139" s="9"/>
    </row>
    <row r="140" spans="1:22">
      <c r="A140" s="24"/>
      <c r="B140" s="27"/>
      <c r="C140" s="24" t="s">
        <v>532</v>
      </c>
      <c r="D140" s="26" t="s">
        <v>287</v>
      </c>
      <c r="E140" s="26">
        <v>1</v>
      </c>
      <c r="F140" s="26">
        <v>1.3</v>
      </c>
      <c r="G140" s="59">
        <v>8499.74</v>
      </c>
      <c r="H140" s="32">
        <v>43570</v>
      </c>
      <c r="I140" s="71"/>
      <c r="J140" s="77"/>
      <c r="K140" s="9"/>
      <c r="P140" s="47"/>
      <c r="Q140" s="38"/>
      <c r="R140" s="9"/>
      <c r="S140" s="9"/>
      <c r="T140" s="9"/>
      <c r="U140" s="9"/>
      <c r="V140" s="9"/>
    </row>
    <row r="141" spans="1:22">
      <c r="A141" s="24"/>
      <c r="B141" s="28" t="s">
        <v>275</v>
      </c>
      <c r="C141" s="24"/>
      <c r="D141" s="26"/>
      <c r="E141" s="26"/>
      <c r="F141" s="26"/>
      <c r="G141" s="61">
        <f>SUM(G138:G140)</f>
        <v>13504.630000000001</v>
      </c>
      <c r="H141" s="24"/>
      <c r="I141" s="71"/>
      <c r="J141" s="71"/>
    </row>
    <row r="142" spans="1:22">
      <c r="A142" s="24"/>
      <c r="B142" s="27" t="s">
        <v>276</v>
      </c>
      <c r="C142" s="24"/>
      <c r="D142" s="26"/>
      <c r="E142" s="26"/>
      <c r="F142" s="26"/>
      <c r="G142" s="26"/>
      <c r="H142" s="24"/>
      <c r="I142" s="71"/>
      <c r="J142" s="71"/>
    </row>
    <row r="143" spans="1:22">
      <c r="A143" s="24"/>
      <c r="B143" s="29"/>
      <c r="C143" s="29" t="s">
        <v>277</v>
      </c>
      <c r="D143" s="26" t="s">
        <v>278</v>
      </c>
      <c r="E143" s="26">
        <v>1425.9</v>
      </c>
      <c r="F143" s="26"/>
      <c r="G143" s="43">
        <f>E143*2.3</f>
        <v>3279.57</v>
      </c>
      <c r="H143" s="24"/>
      <c r="I143" s="71"/>
      <c r="J143" s="71"/>
    </row>
    <row r="144" spans="1:22">
      <c r="A144" s="24"/>
      <c r="B144" s="29"/>
      <c r="C144" s="29" t="s">
        <v>197</v>
      </c>
      <c r="D144" s="26"/>
      <c r="E144" s="26"/>
      <c r="F144" s="26"/>
      <c r="G144" s="43">
        <f>E143*1.65</f>
        <v>2352.7350000000001</v>
      </c>
      <c r="H144" s="24"/>
      <c r="I144" s="71"/>
      <c r="J144" s="71"/>
    </row>
    <row r="145" spans="1:18">
      <c r="A145" s="24"/>
      <c r="B145" s="29"/>
      <c r="C145" s="68" t="s">
        <v>280</v>
      </c>
      <c r="D145" s="69" t="s">
        <v>281</v>
      </c>
      <c r="E145" s="26"/>
      <c r="F145" s="26"/>
      <c r="G145" s="43"/>
      <c r="H145" s="66"/>
      <c r="I145" s="71"/>
      <c r="J145" s="71"/>
      <c r="L145" s="33"/>
      <c r="M145" s="34"/>
      <c r="N145" s="33"/>
      <c r="O145" s="33"/>
      <c r="P145" s="34"/>
      <c r="Q145" s="9"/>
    </row>
    <row r="146" spans="1:18">
      <c r="A146" s="24"/>
      <c r="B146" s="29"/>
      <c r="C146" s="29" t="s">
        <v>198</v>
      </c>
      <c r="D146" s="26" t="s">
        <v>281</v>
      </c>
      <c r="E146" s="26"/>
      <c r="F146" s="26"/>
      <c r="G146" s="43"/>
      <c r="H146" s="66"/>
      <c r="I146" s="71"/>
      <c r="J146" s="71"/>
      <c r="L146" s="9"/>
      <c r="M146" s="9"/>
      <c r="N146" s="9"/>
      <c r="O146" s="9"/>
      <c r="P146" s="9"/>
      <c r="Q146" s="34"/>
      <c r="R146" s="38"/>
    </row>
    <row r="147" spans="1:18">
      <c r="A147" s="24"/>
      <c r="B147" s="29"/>
      <c r="C147" s="39" t="s">
        <v>605</v>
      </c>
      <c r="D147" s="26" t="s">
        <v>422</v>
      </c>
      <c r="E147" s="26">
        <v>4.5</v>
      </c>
      <c r="F147" s="26"/>
      <c r="G147" s="43">
        <v>4786.83</v>
      </c>
      <c r="H147" s="66">
        <v>43574</v>
      </c>
      <c r="I147" s="71"/>
      <c r="J147" s="71"/>
      <c r="L147" s="9"/>
      <c r="M147" s="9"/>
      <c r="N147" s="9"/>
      <c r="O147" s="9"/>
      <c r="P147" s="9"/>
      <c r="Q147" s="34"/>
      <c r="R147" s="38"/>
    </row>
    <row r="148" spans="1:18">
      <c r="A148" s="24"/>
      <c r="B148" s="29"/>
      <c r="C148" s="129" t="s">
        <v>724</v>
      </c>
      <c r="D148" s="26"/>
      <c r="E148" s="26"/>
      <c r="F148" s="26">
        <v>1</v>
      </c>
      <c r="G148" s="43">
        <v>1060.4100000000001</v>
      </c>
      <c r="H148" s="124">
        <v>43556</v>
      </c>
      <c r="I148" s="71"/>
      <c r="J148" s="71"/>
      <c r="L148" s="9"/>
      <c r="M148" s="9"/>
      <c r="N148" s="9"/>
      <c r="O148" s="9"/>
      <c r="P148" s="9"/>
      <c r="Q148" s="34"/>
      <c r="R148" s="38"/>
    </row>
    <row r="149" spans="1:18">
      <c r="A149" s="24"/>
      <c r="B149" s="27"/>
      <c r="C149" s="24" t="s">
        <v>335</v>
      </c>
      <c r="D149" s="26" t="s">
        <v>287</v>
      </c>
      <c r="E149" s="26">
        <v>1</v>
      </c>
      <c r="F149" s="26">
        <v>0.19</v>
      </c>
      <c r="G149" s="26">
        <v>177.65</v>
      </c>
      <c r="H149" s="24"/>
      <c r="I149" s="71"/>
      <c r="J149" s="71"/>
    </row>
    <row r="150" spans="1:18">
      <c r="A150" s="24"/>
      <c r="B150" s="24"/>
      <c r="C150" s="36" t="s">
        <v>336</v>
      </c>
      <c r="D150" s="26"/>
      <c r="E150" s="26"/>
      <c r="F150" s="26"/>
      <c r="G150" s="26"/>
      <c r="H150" s="24"/>
      <c r="I150" s="71"/>
      <c r="J150" s="71"/>
    </row>
    <row r="151" spans="1:18">
      <c r="A151" s="24"/>
      <c r="B151" s="28" t="s">
        <v>275</v>
      </c>
      <c r="C151" s="24"/>
      <c r="D151" s="26"/>
      <c r="E151" s="26"/>
      <c r="F151" s="26"/>
      <c r="G151" s="61">
        <f>SUM(G143:G150)</f>
        <v>11657.195</v>
      </c>
      <c r="H151" s="24"/>
      <c r="I151" s="71"/>
      <c r="J151" s="71"/>
    </row>
    <row r="152" spans="1:18" ht="14.25">
      <c r="A152" s="24">
        <v>11</v>
      </c>
      <c r="B152" s="25" t="s">
        <v>344</v>
      </c>
      <c r="C152" s="24"/>
      <c r="D152" s="26"/>
      <c r="E152" s="26"/>
      <c r="F152" s="26"/>
      <c r="G152" s="26"/>
      <c r="H152" s="24"/>
      <c r="I152" s="71"/>
      <c r="J152" s="71"/>
    </row>
    <row r="153" spans="1:18" ht="13.5" customHeight="1">
      <c r="A153" s="24"/>
      <c r="B153" s="27" t="s">
        <v>274</v>
      </c>
      <c r="C153" s="24"/>
      <c r="D153" s="26"/>
      <c r="E153" s="26"/>
      <c r="F153" s="26"/>
      <c r="G153" s="26"/>
      <c r="H153" s="24"/>
      <c r="I153" s="71"/>
      <c r="J153" s="71"/>
    </row>
    <row r="154" spans="1:18" ht="13.5" customHeight="1">
      <c r="A154" s="24"/>
      <c r="B154" s="27"/>
      <c r="C154" s="24"/>
      <c r="D154" s="26"/>
      <c r="E154" s="26"/>
      <c r="F154" s="26"/>
      <c r="G154" s="26"/>
      <c r="H154" s="32"/>
      <c r="I154" s="71"/>
      <c r="J154" s="71"/>
    </row>
    <row r="155" spans="1:18">
      <c r="A155" s="24"/>
      <c r="B155" s="28" t="s">
        <v>275</v>
      </c>
      <c r="C155" s="24"/>
      <c r="D155" s="26"/>
      <c r="E155" s="26"/>
      <c r="F155" s="26"/>
      <c r="G155" s="61">
        <f>SUM(G154:G154)</f>
        <v>0</v>
      </c>
      <c r="H155" s="24"/>
      <c r="I155" s="71"/>
      <c r="J155" s="71"/>
    </row>
    <row r="156" spans="1:18">
      <c r="A156" s="24"/>
      <c r="B156" s="27" t="s">
        <v>276</v>
      </c>
      <c r="C156" s="24"/>
      <c r="D156" s="26"/>
      <c r="E156" s="26"/>
      <c r="F156" s="26"/>
      <c r="G156" s="26"/>
      <c r="H156" s="24"/>
      <c r="I156" s="71"/>
      <c r="J156" s="71"/>
    </row>
    <row r="157" spans="1:18">
      <c r="A157" s="24"/>
      <c r="B157" s="29"/>
      <c r="C157" s="29" t="s">
        <v>277</v>
      </c>
      <c r="D157" s="26" t="s">
        <v>278</v>
      </c>
      <c r="E157" s="26">
        <v>493.4</v>
      </c>
      <c r="F157" s="26"/>
      <c r="G157" s="43">
        <f>E157*2.3</f>
        <v>1134.82</v>
      </c>
      <c r="H157" s="24"/>
      <c r="I157" s="71"/>
      <c r="J157" s="71"/>
    </row>
    <row r="158" spans="1:18">
      <c r="A158" s="24"/>
      <c r="B158" s="29"/>
      <c r="C158" s="29" t="s">
        <v>197</v>
      </c>
      <c r="D158" s="26"/>
      <c r="E158" s="26"/>
      <c r="F158" s="26"/>
      <c r="G158" s="43">
        <f>E157*1.51</f>
        <v>745.03399999999999</v>
      </c>
      <c r="H158" s="24"/>
      <c r="I158" s="71"/>
      <c r="J158" s="71"/>
    </row>
    <row r="159" spans="1:18">
      <c r="A159" s="24"/>
      <c r="B159" s="29"/>
      <c r="C159" s="29" t="s">
        <v>282</v>
      </c>
      <c r="D159" s="26"/>
      <c r="E159" s="26"/>
      <c r="F159" s="26"/>
      <c r="G159" s="43"/>
      <c r="H159" s="24"/>
      <c r="I159" s="71"/>
      <c r="J159" s="71"/>
    </row>
    <row r="160" spans="1:18">
      <c r="A160" s="24"/>
      <c r="B160" s="29"/>
      <c r="C160" s="29" t="s">
        <v>280</v>
      </c>
      <c r="D160" s="26" t="s">
        <v>281</v>
      </c>
      <c r="E160" s="26"/>
      <c r="F160" s="26"/>
      <c r="G160" s="43"/>
      <c r="H160" s="66"/>
      <c r="I160" s="71"/>
      <c r="J160" s="71"/>
    </row>
    <row r="161" spans="1:19">
      <c r="A161" s="24"/>
      <c r="B161" s="29"/>
      <c r="C161" s="29" t="s">
        <v>198</v>
      </c>
      <c r="D161" s="26" t="s">
        <v>281</v>
      </c>
      <c r="E161" s="26"/>
      <c r="F161" s="26"/>
      <c r="G161" s="43"/>
      <c r="H161" s="66"/>
      <c r="I161" s="71"/>
      <c r="J161" s="71"/>
    </row>
    <row r="162" spans="1:19">
      <c r="A162" s="24"/>
      <c r="B162" s="29"/>
      <c r="C162" s="129" t="s">
        <v>724</v>
      </c>
      <c r="D162" s="26"/>
      <c r="E162" s="26"/>
      <c r="F162" s="26">
        <v>1</v>
      </c>
      <c r="G162" s="43">
        <v>1060.4100000000001</v>
      </c>
      <c r="H162" s="124">
        <v>43556</v>
      </c>
      <c r="I162" s="71"/>
      <c r="J162" s="71"/>
    </row>
    <row r="163" spans="1:19">
      <c r="A163" s="24"/>
      <c r="B163" s="29"/>
      <c r="C163" s="24" t="s">
        <v>335</v>
      </c>
      <c r="D163" s="26" t="s">
        <v>287</v>
      </c>
      <c r="E163" s="26">
        <v>1</v>
      </c>
      <c r="F163" s="26">
        <v>0.19</v>
      </c>
      <c r="G163" s="26">
        <v>177.65</v>
      </c>
      <c r="H163" s="24"/>
      <c r="I163" s="71"/>
      <c r="J163" s="71"/>
    </row>
    <row r="164" spans="1:19">
      <c r="A164" s="24"/>
      <c r="B164" s="29"/>
      <c r="C164" s="36" t="s">
        <v>336</v>
      </c>
      <c r="D164" s="26"/>
      <c r="E164" s="26"/>
      <c r="F164" s="26"/>
      <c r="G164" s="43"/>
      <c r="H164" s="24"/>
      <c r="I164" s="71"/>
      <c r="J164" s="71"/>
    </row>
    <row r="165" spans="1:19">
      <c r="A165" s="24"/>
      <c r="B165" s="28" t="s">
        <v>275</v>
      </c>
      <c r="C165" s="24"/>
      <c r="D165" s="26"/>
      <c r="E165" s="26"/>
      <c r="F165" s="26"/>
      <c r="G165" s="61">
        <f>SUM(G157:G164)</f>
        <v>3117.9140000000002</v>
      </c>
      <c r="H165" s="24"/>
      <c r="I165" s="71"/>
      <c r="J165" s="71"/>
    </row>
    <row r="166" spans="1:19" ht="14.25">
      <c r="A166" s="24">
        <v>12</v>
      </c>
      <c r="B166" s="67" t="s">
        <v>345</v>
      </c>
      <c r="C166" s="24"/>
      <c r="D166" s="26"/>
      <c r="E166" s="26"/>
      <c r="F166" s="26"/>
      <c r="G166" s="26"/>
      <c r="H166" s="24"/>
      <c r="I166" s="71"/>
      <c r="J166" s="71"/>
      <c r="O166" s="33"/>
      <c r="P166" s="33"/>
      <c r="Q166" s="33"/>
      <c r="R166" s="34"/>
      <c r="S166" s="38"/>
    </row>
    <row r="167" spans="1:19">
      <c r="A167" s="24"/>
      <c r="B167" s="27" t="s">
        <v>274</v>
      </c>
      <c r="C167" s="24"/>
      <c r="D167" s="26"/>
      <c r="E167" s="26"/>
      <c r="F167" s="26"/>
      <c r="G167" s="26"/>
      <c r="H167" s="24"/>
      <c r="I167" s="71"/>
      <c r="J167" s="71"/>
      <c r="N167" s="37"/>
      <c r="O167" s="33"/>
      <c r="P167" s="33"/>
      <c r="Q167" s="33"/>
      <c r="R167" s="34"/>
      <c r="S167" s="38"/>
    </row>
    <row r="168" spans="1:19">
      <c r="A168" s="24"/>
      <c r="B168" s="27" t="s">
        <v>468</v>
      </c>
      <c r="C168" s="24" t="s">
        <v>436</v>
      </c>
      <c r="D168" s="26" t="s">
        <v>126</v>
      </c>
      <c r="E168" s="26">
        <v>6</v>
      </c>
      <c r="F168" s="26">
        <v>18.600000000000001</v>
      </c>
      <c r="G168" s="26">
        <v>7475.31</v>
      </c>
      <c r="H168" s="32">
        <v>43556</v>
      </c>
      <c r="I168" s="71"/>
      <c r="J168" s="71"/>
      <c r="N168" s="37"/>
      <c r="O168" s="33"/>
      <c r="P168" s="33"/>
      <c r="Q168" s="33"/>
      <c r="R168" s="34"/>
      <c r="S168" s="38"/>
    </row>
    <row r="169" spans="1:19">
      <c r="A169" s="24"/>
      <c r="B169" s="27"/>
      <c r="C169" s="24" t="s">
        <v>386</v>
      </c>
      <c r="D169" s="26" t="s">
        <v>287</v>
      </c>
      <c r="E169" s="26">
        <v>2</v>
      </c>
      <c r="F169" s="26">
        <v>2.4</v>
      </c>
      <c r="G169" s="69">
        <v>1175.06</v>
      </c>
      <c r="H169" s="32">
        <v>43556</v>
      </c>
      <c r="I169" s="71"/>
      <c r="J169" s="71"/>
      <c r="N169" s="37"/>
      <c r="O169" s="33"/>
      <c r="P169" s="33"/>
      <c r="Q169" s="33"/>
      <c r="R169" s="34"/>
      <c r="S169" s="38"/>
    </row>
    <row r="170" spans="1:19">
      <c r="A170" s="24"/>
      <c r="B170" s="27" t="s">
        <v>639</v>
      </c>
      <c r="C170" s="24" t="s">
        <v>640</v>
      </c>
      <c r="D170" s="26" t="s">
        <v>278</v>
      </c>
      <c r="E170" s="26">
        <v>3</v>
      </c>
      <c r="F170" s="26">
        <v>2.1</v>
      </c>
      <c r="G170" s="69">
        <v>542.42999999999995</v>
      </c>
      <c r="H170" s="32">
        <v>43556</v>
      </c>
      <c r="I170" s="71"/>
      <c r="J170" s="71"/>
      <c r="N170" s="37"/>
      <c r="O170" s="33"/>
      <c r="P170" s="33"/>
      <c r="Q170" s="33"/>
      <c r="R170" s="34"/>
      <c r="S170" s="38"/>
    </row>
    <row r="171" spans="1:19">
      <c r="A171" s="24"/>
      <c r="B171" s="27"/>
      <c r="C171" s="24" t="s">
        <v>641</v>
      </c>
      <c r="D171" s="26" t="s">
        <v>278</v>
      </c>
      <c r="E171" s="26">
        <v>3</v>
      </c>
      <c r="F171" s="26">
        <v>5.9</v>
      </c>
      <c r="G171" s="69">
        <v>3314.77</v>
      </c>
      <c r="H171" s="32">
        <v>43556</v>
      </c>
      <c r="I171" s="71"/>
      <c r="J171" s="71"/>
      <c r="N171" s="37"/>
      <c r="O171" s="33"/>
      <c r="P171" s="33"/>
      <c r="Q171" s="33"/>
      <c r="R171" s="34"/>
      <c r="S171" s="38"/>
    </row>
    <row r="172" spans="1:19">
      <c r="A172" s="24"/>
      <c r="B172" s="27"/>
      <c r="C172" s="24" t="s">
        <v>452</v>
      </c>
      <c r="D172" s="26" t="s">
        <v>278</v>
      </c>
      <c r="E172" s="26">
        <v>6</v>
      </c>
      <c r="F172" s="26">
        <v>7.3</v>
      </c>
      <c r="G172" s="69">
        <v>1699.85</v>
      </c>
      <c r="H172" s="32">
        <v>43556</v>
      </c>
      <c r="I172" s="71"/>
      <c r="J172" s="71"/>
      <c r="N172" s="37"/>
      <c r="O172" s="33"/>
      <c r="P172" s="33"/>
      <c r="Q172" s="33"/>
      <c r="R172" s="34"/>
      <c r="S172" s="38"/>
    </row>
    <row r="173" spans="1:19">
      <c r="A173" s="24"/>
      <c r="B173" s="27"/>
      <c r="C173" s="24" t="s">
        <v>405</v>
      </c>
      <c r="D173" s="26" t="s">
        <v>281</v>
      </c>
      <c r="E173" s="26">
        <v>3</v>
      </c>
      <c r="F173" s="26"/>
      <c r="G173" s="69">
        <v>4457.1000000000004</v>
      </c>
      <c r="H173" s="32">
        <v>43556</v>
      </c>
      <c r="I173" s="71"/>
      <c r="J173" s="71"/>
      <c r="N173" s="37"/>
      <c r="O173" s="33"/>
      <c r="P173" s="33"/>
      <c r="Q173" s="33"/>
      <c r="R173" s="34"/>
      <c r="S173" s="38"/>
    </row>
    <row r="174" spans="1:19">
      <c r="A174" s="24"/>
      <c r="B174" s="28" t="s">
        <v>275</v>
      </c>
      <c r="C174" s="24"/>
      <c r="D174" s="26"/>
      <c r="E174" s="26"/>
      <c r="F174" s="26"/>
      <c r="G174" s="61">
        <f>SUM(G168:G173)</f>
        <v>18664.520000000004</v>
      </c>
      <c r="H174" s="32"/>
      <c r="I174" s="71"/>
      <c r="J174" s="71"/>
      <c r="K174" s="33"/>
      <c r="L174" s="33"/>
      <c r="M174" s="83"/>
      <c r="N174" s="9"/>
      <c r="O174" s="9"/>
    </row>
    <row r="175" spans="1:19">
      <c r="A175" s="24"/>
      <c r="B175" s="27" t="s">
        <v>276</v>
      </c>
      <c r="C175" s="24"/>
      <c r="D175" s="26"/>
      <c r="E175" s="26"/>
      <c r="F175" s="26"/>
      <c r="G175" s="26"/>
      <c r="H175" s="24"/>
      <c r="I175" s="71"/>
      <c r="J175" s="71"/>
      <c r="K175" s="9"/>
      <c r="L175" s="9"/>
      <c r="M175" s="9"/>
      <c r="N175" s="9"/>
      <c r="O175" s="9"/>
    </row>
    <row r="176" spans="1:19">
      <c r="A176" s="24"/>
      <c r="B176" s="29"/>
      <c r="C176" s="29" t="s">
        <v>277</v>
      </c>
      <c r="D176" s="26" t="s">
        <v>278</v>
      </c>
      <c r="E176" s="26">
        <v>1357.9</v>
      </c>
      <c r="F176" s="26"/>
      <c r="G176" s="43">
        <f>E176*2.3</f>
        <v>3123.17</v>
      </c>
      <c r="H176" s="24"/>
      <c r="I176" s="71"/>
      <c r="J176" s="71"/>
      <c r="M176" s="33"/>
      <c r="N176" s="33"/>
      <c r="O176" s="34"/>
    </row>
    <row r="177" spans="1:19">
      <c r="A177" s="24"/>
      <c r="B177" s="29"/>
      <c r="C177" s="29" t="s">
        <v>197</v>
      </c>
      <c r="D177" s="26"/>
      <c r="E177" s="26"/>
      <c r="F177" s="26"/>
      <c r="G177" s="43">
        <f>E176*1.51</f>
        <v>2050.4290000000001</v>
      </c>
      <c r="H177" s="24"/>
      <c r="I177" s="71"/>
      <c r="J177" s="71"/>
      <c r="M177" s="9"/>
      <c r="N177" s="9"/>
      <c r="O177" s="9"/>
      <c r="P177" s="33"/>
      <c r="Q177" s="33"/>
      <c r="R177" s="34"/>
      <c r="S177" s="38"/>
    </row>
    <row r="178" spans="1:19">
      <c r="A178" s="24"/>
      <c r="B178" s="29"/>
      <c r="C178" s="29" t="s">
        <v>282</v>
      </c>
      <c r="D178" s="26"/>
      <c r="E178" s="26"/>
      <c r="F178" s="26"/>
      <c r="G178" s="43"/>
      <c r="H178" s="24"/>
      <c r="I178" s="71"/>
      <c r="J178" s="71"/>
      <c r="K178" s="37"/>
      <c r="L178" s="37"/>
      <c r="M178" s="33"/>
      <c r="N178" s="33"/>
      <c r="O178" s="33"/>
      <c r="P178" s="38"/>
      <c r="Q178" s="33"/>
      <c r="R178" s="34"/>
      <c r="S178" s="38"/>
    </row>
    <row r="179" spans="1:19">
      <c r="A179" s="24"/>
      <c r="B179" s="29"/>
      <c r="C179" s="29" t="s">
        <v>280</v>
      </c>
      <c r="D179" s="26" t="s">
        <v>281</v>
      </c>
      <c r="E179" s="26"/>
      <c r="F179" s="26"/>
      <c r="G179" s="43"/>
      <c r="H179" s="66"/>
      <c r="I179" s="71"/>
      <c r="J179" s="71"/>
      <c r="K179" s="133"/>
      <c r="L179" s="33"/>
      <c r="M179" s="33"/>
      <c r="N179" s="33"/>
      <c r="O179" s="33"/>
      <c r="P179" s="38"/>
      <c r="Q179" s="33"/>
      <c r="R179" s="33"/>
      <c r="S179" s="38"/>
    </row>
    <row r="180" spans="1:19">
      <c r="A180" s="24"/>
      <c r="B180" s="29"/>
      <c r="C180" s="29" t="s">
        <v>198</v>
      </c>
      <c r="D180" s="26" t="s">
        <v>281</v>
      </c>
      <c r="E180" s="26"/>
      <c r="F180" s="26"/>
      <c r="G180" s="43"/>
      <c r="H180" s="66"/>
      <c r="I180" s="71"/>
      <c r="J180" s="71"/>
      <c r="K180" s="65"/>
      <c r="L180" s="65"/>
      <c r="M180" s="9"/>
      <c r="N180" s="9"/>
      <c r="O180" s="9"/>
      <c r="P180" s="9"/>
    </row>
    <row r="181" spans="1:19">
      <c r="A181" s="24"/>
      <c r="B181" s="29"/>
      <c r="C181" s="24" t="s">
        <v>417</v>
      </c>
      <c r="D181" s="26" t="s">
        <v>287</v>
      </c>
      <c r="E181" s="26">
        <v>3</v>
      </c>
      <c r="F181" s="26">
        <v>0.4</v>
      </c>
      <c r="G181" s="43">
        <v>232.42</v>
      </c>
      <c r="H181" s="66">
        <v>43557</v>
      </c>
      <c r="I181" s="71"/>
      <c r="J181" s="71"/>
      <c r="K181" s="65"/>
      <c r="L181" s="65"/>
      <c r="M181" s="9"/>
      <c r="N181" s="9"/>
      <c r="O181" s="9"/>
      <c r="P181" s="9"/>
    </row>
    <row r="182" spans="1:19">
      <c r="A182" s="24"/>
      <c r="B182" s="29"/>
      <c r="C182" s="129" t="s">
        <v>724</v>
      </c>
      <c r="D182" s="26"/>
      <c r="E182" s="26"/>
      <c r="F182" s="26">
        <v>1</v>
      </c>
      <c r="G182" s="43">
        <v>1060.4100000000001</v>
      </c>
      <c r="H182" s="124">
        <v>43556</v>
      </c>
      <c r="I182" s="71"/>
      <c r="J182" s="71"/>
      <c r="K182" s="65"/>
      <c r="L182" s="65"/>
      <c r="M182" s="9"/>
      <c r="N182" s="9"/>
      <c r="O182" s="9"/>
      <c r="P182" s="9"/>
    </row>
    <row r="183" spans="1:19">
      <c r="A183" s="24"/>
      <c r="B183" s="28" t="s">
        <v>275</v>
      </c>
      <c r="C183" s="24"/>
      <c r="D183" s="26"/>
      <c r="E183" s="26"/>
      <c r="F183" s="26"/>
      <c r="G183" s="61">
        <f>SUM(G176:G182)</f>
        <v>6466.4290000000001</v>
      </c>
      <c r="H183" s="24"/>
      <c r="I183" s="71"/>
      <c r="J183" s="71"/>
      <c r="K183" s="9"/>
      <c r="L183" s="9"/>
      <c r="M183" s="9"/>
      <c r="N183" s="9"/>
      <c r="O183" s="9"/>
    </row>
    <row r="184" spans="1:19" ht="14.25">
      <c r="A184" s="24">
        <v>13</v>
      </c>
      <c r="B184" s="25" t="s">
        <v>346</v>
      </c>
      <c r="C184" s="24"/>
      <c r="D184" s="26"/>
      <c r="E184" s="26"/>
      <c r="F184" s="26"/>
      <c r="G184" s="26"/>
      <c r="H184" s="24"/>
      <c r="I184" s="71"/>
      <c r="J184" s="71"/>
      <c r="N184" s="9"/>
      <c r="O184" s="9"/>
      <c r="P184" s="9"/>
      <c r="Q184" s="9"/>
      <c r="R184" s="9"/>
      <c r="S184" s="9"/>
    </row>
    <row r="185" spans="1:19">
      <c r="A185" s="24"/>
      <c r="B185" s="27" t="s">
        <v>274</v>
      </c>
      <c r="C185" s="24"/>
      <c r="D185" s="26"/>
      <c r="E185" s="26"/>
      <c r="F185" s="26"/>
      <c r="G185" s="26"/>
      <c r="H185" s="24"/>
      <c r="I185" s="71"/>
      <c r="J185" s="71"/>
      <c r="L185" s="9"/>
      <c r="M185" s="9"/>
      <c r="N185" s="9"/>
      <c r="O185" s="9"/>
      <c r="P185" s="9"/>
      <c r="Q185" s="9"/>
      <c r="R185" s="9"/>
      <c r="S185" s="9"/>
    </row>
    <row r="186" spans="1:19">
      <c r="A186" s="24"/>
      <c r="B186" s="27"/>
      <c r="C186" s="24"/>
      <c r="D186" s="26"/>
      <c r="E186" s="26"/>
      <c r="F186" s="26"/>
      <c r="G186" s="43"/>
      <c r="H186" s="32"/>
      <c r="I186" s="71"/>
      <c r="J186" s="71"/>
      <c r="L186" s="9"/>
      <c r="M186" s="9"/>
      <c r="N186" s="9"/>
      <c r="O186" s="9"/>
      <c r="P186" s="9"/>
      <c r="Q186" s="9"/>
      <c r="R186" s="9"/>
      <c r="S186" s="9"/>
    </row>
    <row r="187" spans="1:19">
      <c r="A187" s="24"/>
      <c r="B187" s="28" t="s">
        <v>275</v>
      </c>
      <c r="C187" s="24"/>
      <c r="D187" s="26"/>
      <c r="E187" s="26"/>
      <c r="F187" s="26"/>
      <c r="G187" s="61">
        <f>SUM(G186:G186)</f>
        <v>0</v>
      </c>
      <c r="H187" s="24"/>
      <c r="I187" s="71"/>
      <c r="J187" s="71"/>
      <c r="N187" s="9"/>
      <c r="O187" s="34"/>
      <c r="P187" s="9"/>
      <c r="Q187" s="9"/>
      <c r="R187" s="9"/>
      <c r="S187" s="9"/>
    </row>
    <row r="188" spans="1:19">
      <c r="A188" s="24"/>
      <c r="B188" s="27" t="s">
        <v>276</v>
      </c>
      <c r="C188" s="24"/>
      <c r="D188" s="26"/>
      <c r="E188" s="26"/>
      <c r="F188" s="26"/>
      <c r="G188" s="26"/>
      <c r="H188" s="24"/>
      <c r="I188" s="71"/>
      <c r="J188" s="71"/>
      <c r="L188" s="9"/>
      <c r="M188" s="9"/>
      <c r="N188" s="33"/>
      <c r="O188" s="33"/>
      <c r="P188" s="33"/>
      <c r="Q188" s="33"/>
      <c r="R188" s="76"/>
      <c r="S188" s="9"/>
    </row>
    <row r="189" spans="1:19">
      <c r="A189" s="24"/>
      <c r="B189" s="29"/>
      <c r="C189" s="29" t="s">
        <v>277</v>
      </c>
      <c r="D189" s="26" t="s">
        <v>278</v>
      </c>
      <c r="E189" s="26">
        <v>2531.9</v>
      </c>
      <c r="F189" s="26"/>
      <c r="G189" s="43">
        <f>E189*2.3</f>
        <v>5823.37</v>
      </c>
      <c r="H189" s="24"/>
      <c r="I189" s="112" t="s">
        <v>392</v>
      </c>
      <c r="J189" s="120" t="s">
        <v>403</v>
      </c>
      <c r="O189" s="33"/>
      <c r="P189" s="33"/>
      <c r="Q189" s="33"/>
      <c r="R189" s="76"/>
      <c r="S189" s="9"/>
    </row>
    <row r="190" spans="1:19">
      <c r="A190" s="24"/>
      <c r="B190" s="26" t="s">
        <v>580</v>
      </c>
      <c r="C190" s="129" t="s">
        <v>418</v>
      </c>
      <c r="D190" s="26"/>
      <c r="E190" s="69"/>
      <c r="F190" s="26">
        <v>4</v>
      </c>
      <c r="G190" s="26">
        <v>1333.19</v>
      </c>
      <c r="H190" s="32">
        <v>43585</v>
      </c>
      <c r="I190" s="71"/>
      <c r="J190" s="71"/>
      <c r="K190" s="71"/>
      <c r="O190" s="33"/>
      <c r="P190" s="33"/>
      <c r="Q190" s="33"/>
      <c r="R190" s="76"/>
      <c r="S190" s="9"/>
    </row>
    <row r="191" spans="1:19">
      <c r="A191" s="24"/>
      <c r="B191" s="26"/>
      <c r="C191" s="129" t="s">
        <v>724</v>
      </c>
      <c r="D191" s="26"/>
      <c r="E191" s="26"/>
      <c r="F191" s="26">
        <v>0.5</v>
      </c>
      <c r="G191" s="43">
        <v>585.66</v>
      </c>
      <c r="H191" s="124">
        <v>43556</v>
      </c>
      <c r="I191" s="71"/>
      <c r="J191" s="71"/>
      <c r="K191" s="71"/>
      <c r="O191" s="33"/>
      <c r="P191" s="33"/>
      <c r="Q191" s="33"/>
      <c r="R191" s="76"/>
      <c r="S191" s="9"/>
    </row>
    <row r="192" spans="1:19">
      <c r="A192" s="24"/>
      <c r="B192" s="27"/>
      <c r="C192" s="24" t="s">
        <v>335</v>
      </c>
      <c r="D192" s="26" t="s">
        <v>287</v>
      </c>
      <c r="E192" s="26">
        <v>1</v>
      </c>
      <c r="F192" s="26">
        <v>0.19</v>
      </c>
      <c r="G192" s="26">
        <v>177.65</v>
      </c>
      <c r="H192" s="24"/>
      <c r="I192" s="71"/>
      <c r="J192" s="71"/>
      <c r="L192" s="9"/>
      <c r="M192" s="9"/>
      <c r="N192" s="9"/>
      <c r="O192" s="9"/>
      <c r="P192" s="9"/>
      <c r="Q192" s="9"/>
      <c r="R192" s="9"/>
      <c r="S192" s="9"/>
    </row>
    <row r="193" spans="1:19">
      <c r="A193" s="24"/>
      <c r="B193" s="24"/>
      <c r="C193" s="36" t="s">
        <v>336</v>
      </c>
      <c r="D193" s="26"/>
      <c r="E193" s="26"/>
      <c r="F193" s="26"/>
      <c r="G193" s="26"/>
      <c r="H193" s="24"/>
      <c r="I193" s="71"/>
      <c r="J193" s="71"/>
      <c r="L193" s="9"/>
      <c r="M193" s="33"/>
      <c r="N193" s="33"/>
      <c r="O193" s="33"/>
      <c r="P193" s="9"/>
    </row>
    <row r="194" spans="1:19">
      <c r="A194" s="24"/>
      <c r="B194" s="28" t="s">
        <v>275</v>
      </c>
      <c r="C194" s="24"/>
      <c r="D194" s="26"/>
      <c r="E194" s="26"/>
      <c r="F194" s="26"/>
      <c r="G194" s="61">
        <f>SUM(G189:G193)</f>
        <v>7919.869999999999</v>
      </c>
      <c r="H194" s="24"/>
      <c r="I194" s="71"/>
      <c r="J194" s="71"/>
      <c r="L194" s="9"/>
      <c r="M194" s="33"/>
      <c r="N194" s="33"/>
      <c r="O194" s="33"/>
      <c r="P194" s="33"/>
      <c r="Q194" s="9"/>
      <c r="R194" s="9"/>
      <c r="S194" s="9"/>
    </row>
    <row r="195" spans="1:19" ht="14.25">
      <c r="A195" s="24">
        <v>14</v>
      </c>
      <c r="B195" s="25" t="s">
        <v>348</v>
      </c>
      <c r="C195" s="24"/>
      <c r="D195" s="26"/>
      <c r="E195" s="26"/>
      <c r="F195" s="26"/>
      <c r="G195" s="26"/>
      <c r="H195" s="24"/>
      <c r="I195" s="71"/>
      <c r="J195" s="71"/>
      <c r="K195" s="71"/>
      <c r="L195" s="9"/>
      <c r="M195" s="82"/>
      <c r="N195" s="37"/>
      <c r="O195" s="33"/>
      <c r="P195" s="33"/>
      <c r="Q195" s="33"/>
      <c r="R195" s="34"/>
      <c r="S195" s="38"/>
    </row>
    <row r="196" spans="1:19">
      <c r="A196" s="24"/>
      <c r="B196" s="27" t="s">
        <v>274</v>
      </c>
      <c r="C196" s="24"/>
      <c r="D196" s="26"/>
      <c r="E196" s="26"/>
      <c r="F196" s="26"/>
      <c r="G196" s="26"/>
      <c r="H196" s="24"/>
      <c r="I196" s="71"/>
      <c r="J196" s="71"/>
      <c r="K196" s="71"/>
      <c r="L196" s="9"/>
      <c r="M196" s="9"/>
      <c r="N196" s="9"/>
      <c r="O196" s="9"/>
      <c r="P196" s="9"/>
      <c r="Q196" s="9"/>
      <c r="R196" s="9"/>
      <c r="S196" s="9"/>
    </row>
    <row r="197" spans="1:19">
      <c r="A197" s="24"/>
      <c r="B197" s="27"/>
      <c r="C197" s="24" t="s">
        <v>623</v>
      </c>
      <c r="D197" s="26" t="s">
        <v>287</v>
      </c>
      <c r="E197" s="26">
        <v>3</v>
      </c>
      <c r="F197" s="26">
        <v>13.4</v>
      </c>
      <c r="G197" s="26">
        <v>5512.06</v>
      </c>
      <c r="H197" s="32">
        <v>43558</v>
      </c>
      <c r="I197" s="71"/>
      <c r="J197" s="71"/>
      <c r="K197" s="71"/>
      <c r="L197" s="9"/>
      <c r="M197" s="9"/>
      <c r="N197" s="9"/>
      <c r="O197" s="9"/>
      <c r="P197" s="9"/>
      <c r="Q197" s="9"/>
      <c r="R197" s="9"/>
      <c r="S197" s="9"/>
    </row>
    <row r="198" spans="1:19">
      <c r="A198" s="24"/>
      <c r="B198" s="27" t="s">
        <v>486</v>
      </c>
      <c r="C198" s="24" t="s">
        <v>386</v>
      </c>
      <c r="D198" s="26" t="s">
        <v>287</v>
      </c>
      <c r="E198" s="26">
        <v>1</v>
      </c>
      <c r="F198" s="26">
        <v>1.2</v>
      </c>
      <c r="G198" s="43">
        <v>642.17999999999995</v>
      </c>
      <c r="H198" s="66">
        <v>43565</v>
      </c>
      <c r="I198" s="71"/>
      <c r="J198" s="71"/>
      <c r="K198" s="71"/>
      <c r="L198" s="9"/>
      <c r="M198" s="9"/>
      <c r="N198" s="9"/>
      <c r="O198" s="9"/>
      <c r="P198" s="9"/>
      <c r="Q198" s="9"/>
      <c r="R198" s="9"/>
      <c r="S198" s="9"/>
    </row>
    <row r="199" spans="1:19">
      <c r="A199" s="24"/>
      <c r="B199" s="27"/>
      <c r="C199" s="24" t="s">
        <v>725</v>
      </c>
      <c r="D199" s="26" t="s">
        <v>287</v>
      </c>
      <c r="E199" s="26">
        <v>4</v>
      </c>
      <c r="F199" s="26"/>
      <c r="G199" s="43">
        <v>135000</v>
      </c>
      <c r="H199" s="66" t="s">
        <v>726</v>
      </c>
      <c r="I199" s="71"/>
      <c r="J199" s="71"/>
      <c r="K199" s="71"/>
      <c r="L199" s="9"/>
      <c r="M199" s="9"/>
      <c r="N199" s="9"/>
      <c r="O199" s="9"/>
      <c r="P199" s="9"/>
      <c r="Q199" s="9"/>
      <c r="R199" s="9"/>
      <c r="S199" s="9"/>
    </row>
    <row r="200" spans="1:19">
      <c r="A200" s="24"/>
      <c r="B200" s="28" t="s">
        <v>275</v>
      </c>
      <c r="C200" s="24"/>
      <c r="D200" s="26"/>
      <c r="E200" s="26"/>
      <c r="F200" s="26"/>
      <c r="G200" s="61">
        <f>SUM(G197:G199)</f>
        <v>141154.23999999999</v>
      </c>
      <c r="H200" s="24"/>
      <c r="I200" s="71"/>
      <c r="J200" s="77"/>
      <c r="K200" s="77"/>
      <c r="L200" s="77"/>
      <c r="M200" s="77"/>
      <c r="N200" s="34"/>
      <c r="S200" s="9"/>
    </row>
    <row r="201" spans="1:19">
      <c r="A201" s="24"/>
      <c r="B201" s="27" t="s">
        <v>276</v>
      </c>
      <c r="C201" s="24"/>
      <c r="D201" s="26"/>
      <c r="E201" s="26"/>
      <c r="F201" s="26"/>
      <c r="G201" s="26"/>
      <c r="H201" s="24"/>
      <c r="I201" s="71"/>
      <c r="J201" s="33"/>
      <c r="K201" s="33"/>
      <c r="L201" s="34"/>
      <c r="M201" s="38"/>
      <c r="N201" s="9"/>
    </row>
    <row r="202" spans="1:19">
      <c r="A202" s="24"/>
      <c r="B202" s="29"/>
      <c r="C202" s="29" t="s">
        <v>277</v>
      </c>
      <c r="D202" s="26" t="s">
        <v>278</v>
      </c>
      <c r="E202" s="26">
        <v>3202.7</v>
      </c>
      <c r="F202" s="26"/>
      <c r="G202" s="43">
        <f>E202*2.3</f>
        <v>7366.2099999999991</v>
      </c>
      <c r="H202" s="24"/>
      <c r="I202" s="71"/>
      <c r="J202" s="77"/>
      <c r="K202" s="9"/>
      <c r="L202" s="33"/>
      <c r="M202" s="33"/>
      <c r="N202" s="47"/>
      <c r="O202" s="76"/>
    </row>
    <row r="203" spans="1:19">
      <c r="A203" s="24"/>
      <c r="B203" s="29"/>
      <c r="C203" s="29" t="s">
        <v>197</v>
      </c>
      <c r="D203" s="26"/>
      <c r="E203" s="26"/>
      <c r="F203" s="26"/>
      <c r="G203" s="43">
        <f>E202*1.65</f>
        <v>5284.454999999999</v>
      </c>
      <c r="H203" s="24"/>
      <c r="I203" s="71"/>
      <c r="J203" s="77"/>
      <c r="K203" s="77"/>
      <c r="L203" s="77"/>
      <c r="M203" s="33"/>
      <c r="N203" s="34"/>
      <c r="O203" s="76"/>
      <c r="P203" s="9"/>
    </row>
    <row r="204" spans="1:19">
      <c r="A204" s="24"/>
      <c r="B204" s="29"/>
      <c r="C204" s="29" t="s">
        <v>280</v>
      </c>
      <c r="D204" s="26" t="s">
        <v>281</v>
      </c>
      <c r="E204" s="26"/>
      <c r="F204" s="26"/>
      <c r="G204" s="43"/>
      <c r="H204" s="66"/>
      <c r="I204" s="71"/>
      <c r="J204" s="71"/>
      <c r="K204" s="9"/>
      <c r="L204" s="33"/>
      <c r="M204" s="33"/>
      <c r="N204" s="33"/>
      <c r="O204" s="47"/>
      <c r="P204" s="38"/>
    </row>
    <row r="205" spans="1:19">
      <c r="A205" s="24"/>
      <c r="B205" s="29"/>
      <c r="C205" s="29" t="s">
        <v>198</v>
      </c>
      <c r="D205" s="26" t="s">
        <v>281</v>
      </c>
      <c r="E205" s="26"/>
      <c r="F205" s="26"/>
      <c r="G205" s="43"/>
      <c r="H205" s="66"/>
      <c r="I205" s="71"/>
      <c r="J205" s="71"/>
      <c r="K205" s="71"/>
      <c r="L205" s="34"/>
      <c r="M205" s="33"/>
      <c r="N205" s="33"/>
      <c r="O205" s="34"/>
      <c r="P205" s="9"/>
    </row>
    <row r="206" spans="1:19">
      <c r="A206" s="24"/>
      <c r="B206" s="29"/>
      <c r="C206" s="129" t="s">
        <v>724</v>
      </c>
      <c r="D206" s="26"/>
      <c r="E206" s="26"/>
      <c r="F206" s="26">
        <v>1</v>
      </c>
      <c r="G206" s="43">
        <v>1060.4100000000001</v>
      </c>
      <c r="H206" s="124">
        <v>43556</v>
      </c>
      <c r="I206" s="71"/>
      <c r="J206" s="71"/>
      <c r="K206" s="71"/>
      <c r="L206" s="34"/>
      <c r="M206" s="33"/>
      <c r="N206" s="33"/>
      <c r="O206" s="34"/>
      <c r="P206" s="9"/>
    </row>
    <row r="207" spans="1:19">
      <c r="A207" s="24"/>
      <c r="B207" s="24"/>
      <c r="C207" s="24" t="s">
        <v>335</v>
      </c>
      <c r="D207" s="26" t="s">
        <v>287</v>
      </c>
      <c r="E207" s="26">
        <v>1</v>
      </c>
      <c r="F207" s="26">
        <v>0.19</v>
      </c>
      <c r="G207" s="26">
        <v>177.65</v>
      </c>
      <c r="H207" s="124"/>
      <c r="I207" s="71"/>
      <c r="J207" s="71"/>
      <c r="M207" s="9"/>
      <c r="N207" s="33"/>
      <c r="O207" s="9"/>
    </row>
    <row r="208" spans="1:19">
      <c r="A208" s="24"/>
      <c r="B208" s="24"/>
      <c r="C208" s="36" t="s">
        <v>336</v>
      </c>
      <c r="D208" s="26"/>
      <c r="E208" s="26"/>
      <c r="F208" s="26"/>
      <c r="G208" s="26"/>
      <c r="H208" s="24"/>
      <c r="I208" s="71"/>
      <c r="J208" s="71"/>
      <c r="M208" s="9"/>
      <c r="N208" s="33"/>
      <c r="O208" s="9"/>
    </row>
    <row r="209" spans="1:17">
      <c r="A209" s="24"/>
      <c r="B209" s="28" t="s">
        <v>275</v>
      </c>
      <c r="C209" s="24"/>
      <c r="D209" s="26"/>
      <c r="E209" s="26"/>
      <c r="F209" s="26"/>
      <c r="G209" s="61">
        <f>SUM(G202:G208)</f>
        <v>13888.724999999997</v>
      </c>
      <c r="H209" s="24"/>
      <c r="I209" s="71"/>
      <c r="J209" s="71"/>
    </row>
    <row r="210" spans="1:17" ht="14.25">
      <c r="A210" s="24">
        <v>15</v>
      </c>
      <c r="B210" s="25" t="s">
        <v>349</v>
      </c>
      <c r="C210" s="24"/>
      <c r="D210" s="26"/>
      <c r="E210" s="26"/>
      <c r="F210" s="26"/>
      <c r="G210" s="26"/>
      <c r="H210" s="24"/>
      <c r="I210" s="71"/>
      <c r="J210" s="71"/>
    </row>
    <row r="211" spans="1:17">
      <c r="A211" s="24"/>
      <c r="B211" s="27" t="s">
        <v>274</v>
      </c>
      <c r="C211" s="24"/>
      <c r="D211" s="26"/>
      <c r="E211" s="26"/>
      <c r="F211" s="26"/>
      <c r="G211" s="26"/>
      <c r="H211" s="24"/>
      <c r="I211" s="71"/>
      <c r="J211" s="71"/>
    </row>
    <row r="212" spans="1:17">
      <c r="A212" s="24"/>
      <c r="B212" s="27"/>
      <c r="C212" s="24" t="s">
        <v>623</v>
      </c>
      <c r="D212" s="26" t="s">
        <v>287</v>
      </c>
      <c r="E212" s="26">
        <v>1</v>
      </c>
      <c r="F212" s="26">
        <v>5.6</v>
      </c>
      <c r="G212" s="26">
        <v>2165.23</v>
      </c>
      <c r="H212" s="32">
        <v>43557</v>
      </c>
      <c r="I212" s="71"/>
      <c r="J212" s="71"/>
    </row>
    <row r="213" spans="1:17">
      <c r="A213" s="24"/>
      <c r="B213" s="27" t="s">
        <v>508</v>
      </c>
      <c r="C213" s="24" t="s">
        <v>386</v>
      </c>
      <c r="D213" s="26" t="s">
        <v>287</v>
      </c>
      <c r="E213" s="26">
        <v>1</v>
      </c>
      <c r="F213" s="26">
        <v>1.2</v>
      </c>
      <c r="G213" s="43">
        <v>642.17999999999995</v>
      </c>
      <c r="H213" s="66">
        <v>43570</v>
      </c>
      <c r="I213" s="71"/>
      <c r="J213" s="71"/>
    </row>
    <row r="214" spans="1:17">
      <c r="A214" s="24"/>
      <c r="B214" s="27"/>
      <c r="C214" s="24" t="s">
        <v>624</v>
      </c>
      <c r="D214" s="26" t="s">
        <v>126</v>
      </c>
      <c r="E214" s="26">
        <v>3</v>
      </c>
      <c r="F214" s="26">
        <v>1.7</v>
      </c>
      <c r="G214" s="43">
        <v>1868.11</v>
      </c>
      <c r="H214" s="66">
        <v>43574</v>
      </c>
      <c r="I214" s="71"/>
      <c r="J214" s="71"/>
    </row>
    <row r="215" spans="1:17">
      <c r="A215" s="24"/>
      <c r="B215" s="27"/>
      <c r="C215" s="24" t="s">
        <v>625</v>
      </c>
      <c r="D215" s="26" t="s">
        <v>287</v>
      </c>
      <c r="E215" s="26">
        <v>2</v>
      </c>
      <c r="F215" s="26">
        <v>1.9</v>
      </c>
      <c r="G215" s="43">
        <v>934.39</v>
      </c>
      <c r="H215" s="66">
        <v>43574</v>
      </c>
      <c r="I215" s="71"/>
      <c r="J215" s="71"/>
    </row>
    <row r="216" spans="1:17">
      <c r="A216" s="24"/>
      <c r="B216" s="28" t="s">
        <v>275</v>
      </c>
      <c r="C216" s="24"/>
      <c r="D216" s="26"/>
      <c r="E216" s="26"/>
      <c r="F216" s="26"/>
      <c r="G216" s="61">
        <f>SUM(G212:G215)</f>
        <v>5609.91</v>
      </c>
      <c r="H216" s="24"/>
      <c r="I216" s="71"/>
      <c r="J216" s="71"/>
    </row>
    <row r="217" spans="1:17">
      <c r="A217" s="24"/>
      <c r="B217" s="27" t="s">
        <v>276</v>
      </c>
      <c r="C217" s="24"/>
      <c r="D217" s="26"/>
      <c r="E217" s="26"/>
      <c r="F217" s="26"/>
      <c r="G217" s="26"/>
      <c r="H217" s="24"/>
      <c r="I217" s="71"/>
      <c r="J217" s="74"/>
      <c r="K217" s="33"/>
      <c r="L217" s="47"/>
      <c r="M217" s="9"/>
      <c r="N217" s="9"/>
      <c r="O217" s="9"/>
      <c r="P217" s="9"/>
      <c r="Q217" s="9"/>
    </row>
    <row r="218" spans="1:17">
      <c r="A218" s="24"/>
      <c r="B218" s="29"/>
      <c r="C218" s="29" t="s">
        <v>277</v>
      </c>
      <c r="D218" s="26" t="s">
        <v>278</v>
      </c>
      <c r="E218" s="26">
        <v>3180.3</v>
      </c>
      <c r="F218" s="26"/>
      <c r="G218" s="43">
        <f>E218*2.3</f>
        <v>7314.69</v>
      </c>
      <c r="H218" s="24"/>
      <c r="I218" s="71"/>
      <c r="J218" s="77"/>
      <c r="K218" s="9"/>
      <c r="L218" s="9"/>
      <c r="M218" s="9"/>
      <c r="N218" s="9"/>
      <c r="O218" s="9"/>
      <c r="P218" s="9"/>
      <c r="Q218" s="9"/>
    </row>
    <row r="219" spans="1:17">
      <c r="A219" s="24"/>
      <c r="B219" s="29"/>
      <c r="C219" s="29" t="s">
        <v>197</v>
      </c>
      <c r="D219" s="26"/>
      <c r="E219" s="26"/>
      <c r="F219" s="26"/>
      <c r="G219" s="43">
        <f>E218*1.51</f>
        <v>4802.2530000000006</v>
      </c>
      <c r="H219" s="24"/>
      <c r="I219" s="71"/>
      <c r="J219" s="77"/>
      <c r="K219" s="9"/>
      <c r="L219" s="65"/>
      <c r="M219" s="9"/>
      <c r="N219" s="34"/>
      <c r="O219" s="33"/>
      <c r="P219" s="33"/>
      <c r="Q219" s="47"/>
    </row>
    <row r="220" spans="1:17">
      <c r="A220" s="24"/>
      <c r="B220" s="29"/>
      <c r="C220" s="29" t="s">
        <v>282</v>
      </c>
      <c r="D220" s="26"/>
      <c r="E220" s="26"/>
      <c r="F220" s="26"/>
      <c r="G220" s="43"/>
      <c r="H220" s="24"/>
      <c r="I220" s="71"/>
      <c r="J220" s="71"/>
      <c r="L220" s="9"/>
      <c r="M220" s="9"/>
      <c r="N220" s="9"/>
      <c r="O220" s="9"/>
      <c r="P220" s="9"/>
      <c r="Q220" s="9"/>
    </row>
    <row r="221" spans="1:17">
      <c r="A221" s="24"/>
      <c r="B221" s="29"/>
      <c r="C221" s="29" t="s">
        <v>280</v>
      </c>
      <c r="D221" s="26" t="s">
        <v>281</v>
      </c>
      <c r="E221" s="26"/>
      <c r="F221" s="26"/>
      <c r="G221" s="43"/>
      <c r="H221" s="66"/>
      <c r="I221" s="71"/>
      <c r="J221" s="71"/>
      <c r="L221" s="9"/>
      <c r="M221" s="9"/>
      <c r="N221" s="9"/>
      <c r="O221" s="9"/>
      <c r="P221" s="9"/>
      <c r="Q221" s="9"/>
    </row>
    <row r="222" spans="1:17">
      <c r="A222" s="24"/>
      <c r="B222" s="29"/>
      <c r="C222" s="29" t="s">
        <v>198</v>
      </c>
      <c r="D222" s="26" t="s">
        <v>281</v>
      </c>
      <c r="E222" s="26"/>
      <c r="F222" s="26"/>
      <c r="G222" s="43"/>
      <c r="H222" s="66"/>
      <c r="I222" s="71"/>
      <c r="J222" s="71"/>
      <c r="L222" s="9"/>
      <c r="M222" s="9"/>
      <c r="N222" s="9"/>
      <c r="O222" s="9"/>
      <c r="P222" s="9"/>
      <c r="Q222" s="9"/>
    </row>
    <row r="223" spans="1:17">
      <c r="A223" s="24"/>
      <c r="B223" s="29"/>
      <c r="C223" s="129" t="s">
        <v>724</v>
      </c>
      <c r="D223" s="26"/>
      <c r="E223" s="26"/>
      <c r="F223" s="26">
        <v>1</v>
      </c>
      <c r="G223" s="43">
        <v>1060.4100000000001</v>
      </c>
      <c r="H223" s="124">
        <v>43556</v>
      </c>
      <c r="I223" s="71"/>
      <c r="J223" s="71"/>
      <c r="L223" s="9"/>
      <c r="M223" s="9"/>
      <c r="N223" s="9"/>
      <c r="O223" s="9"/>
      <c r="P223" s="9"/>
      <c r="Q223" s="9"/>
    </row>
    <row r="224" spans="1:17">
      <c r="A224" s="24"/>
      <c r="B224" s="24"/>
      <c r="C224" s="24" t="s">
        <v>335</v>
      </c>
      <c r="D224" s="26" t="s">
        <v>287</v>
      </c>
      <c r="E224" s="26">
        <v>1</v>
      </c>
      <c r="F224" s="26">
        <v>0.19</v>
      </c>
      <c r="G224" s="43">
        <v>177.65</v>
      </c>
      <c r="H224" s="24"/>
      <c r="I224" s="71"/>
      <c r="J224" s="71"/>
      <c r="K224" s="9"/>
      <c r="L224" s="33"/>
    </row>
    <row r="225" spans="1:14">
      <c r="A225" s="24"/>
      <c r="B225" s="24"/>
      <c r="C225" s="36" t="s">
        <v>336</v>
      </c>
      <c r="D225" s="26"/>
      <c r="E225" s="26"/>
      <c r="F225" s="26"/>
      <c r="G225" s="43"/>
      <c r="H225" s="24"/>
      <c r="I225" s="71"/>
      <c r="J225" s="71"/>
    </row>
    <row r="226" spans="1:14">
      <c r="A226" s="24"/>
      <c r="B226" s="28" t="s">
        <v>275</v>
      </c>
      <c r="C226" s="24"/>
      <c r="D226" s="26"/>
      <c r="E226" s="26"/>
      <c r="F226" s="26"/>
      <c r="G226" s="61">
        <f>SUM(G218:G225)</f>
        <v>13355.002999999999</v>
      </c>
      <c r="H226" s="24"/>
      <c r="I226" s="71"/>
      <c r="J226" s="71"/>
    </row>
    <row r="227" spans="1:14" ht="14.25">
      <c r="A227" s="24">
        <v>16</v>
      </c>
      <c r="B227" s="25" t="s">
        <v>350</v>
      </c>
      <c r="C227" s="24"/>
      <c r="D227" s="26"/>
      <c r="E227" s="26"/>
      <c r="F227" s="26"/>
      <c r="G227" s="26"/>
      <c r="H227" s="24"/>
      <c r="I227" s="71"/>
      <c r="J227" s="71"/>
    </row>
    <row r="228" spans="1:14">
      <c r="A228" s="24"/>
      <c r="B228" s="27" t="s">
        <v>274</v>
      </c>
      <c r="C228" s="24"/>
      <c r="D228" s="26"/>
      <c r="E228" s="26"/>
      <c r="F228" s="26"/>
      <c r="G228" s="26"/>
      <c r="H228" s="24"/>
      <c r="I228" s="71"/>
      <c r="J228" s="71"/>
    </row>
    <row r="229" spans="1:14">
      <c r="A229" s="24"/>
      <c r="B229" s="26"/>
      <c r="C229" s="24"/>
      <c r="D229" s="26"/>
      <c r="E229" s="69"/>
      <c r="F229" s="26"/>
      <c r="G229" s="26"/>
      <c r="H229" s="32"/>
      <c r="I229" s="71"/>
      <c r="J229" s="71"/>
    </row>
    <row r="230" spans="1:14">
      <c r="A230" s="24"/>
      <c r="B230" s="28" t="s">
        <v>275</v>
      </c>
      <c r="C230" s="24"/>
      <c r="D230" s="26"/>
      <c r="E230" s="26"/>
      <c r="F230" s="26"/>
      <c r="G230" s="61">
        <f>SUM(G229:G229)</f>
        <v>0</v>
      </c>
      <c r="H230" s="24"/>
      <c r="I230" s="71"/>
      <c r="J230" s="71"/>
    </row>
    <row r="231" spans="1:14">
      <c r="A231" s="24"/>
      <c r="B231" s="27" t="s">
        <v>276</v>
      </c>
      <c r="C231" s="24"/>
      <c r="D231" s="26"/>
      <c r="E231" s="26"/>
      <c r="F231" s="26"/>
      <c r="G231" s="26"/>
      <c r="H231" s="24"/>
      <c r="I231" s="71"/>
      <c r="J231" s="71"/>
    </row>
    <row r="232" spans="1:14">
      <c r="A232" s="24"/>
      <c r="B232" s="29"/>
      <c r="C232" s="29" t="s">
        <v>277</v>
      </c>
      <c r="D232" s="26" t="s">
        <v>278</v>
      </c>
      <c r="E232" s="26">
        <v>2035.2</v>
      </c>
      <c r="F232" s="26"/>
      <c r="G232" s="43">
        <f>E232*2.3</f>
        <v>4680.96</v>
      </c>
      <c r="H232" s="24"/>
      <c r="I232" s="71"/>
      <c r="J232" s="71"/>
    </row>
    <row r="233" spans="1:14">
      <c r="A233" s="24"/>
      <c r="B233" s="29"/>
      <c r="C233" s="129" t="s">
        <v>724</v>
      </c>
      <c r="D233" s="26"/>
      <c r="E233" s="26"/>
      <c r="F233" s="26">
        <v>0.5</v>
      </c>
      <c r="G233" s="43">
        <v>585.66</v>
      </c>
      <c r="H233" s="124">
        <v>43556</v>
      </c>
      <c r="I233" s="71"/>
      <c r="J233" s="71"/>
    </row>
    <row r="234" spans="1:14">
      <c r="A234" s="24"/>
      <c r="B234" s="24"/>
      <c r="C234" s="24" t="s">
        <v>335</v>
      </c>
      <c r="D234" s="26" t="s">
        <v>287</v>
      </c>
      <c r="E234" s="26">
        <v>1</v>
      </c>
      <c r="F234" s="26">
        <v>0.19</v>
      </c>
      <c r="G234" s="43">
        <v>177.65</v>
      </c>
      <c r="H234" s="24"/>
      <c r="I234" s="71"/>
      <c r="J234" s="71"/>
    </row>
    <row r="235" spans="1:14">
      <c r="A235" s="24"/>
      <c r="B235" s="24"/>
      <c r="C235" s="36" t="s">
        <v>336</v>
      </c>
      <c r="D235" s="26"/>
      <c r="E235" s="26"/>
      <c r="F235" s="26"/>
      <c r="G235" s="43"/>
      <c r="H235" s="24"/>
      <c r="I235" s="71"/>
      <c r="J235" s="71"/>
    </row>
    <row r="236" spans="1:14">
      <c r="A236" s="24"/>
      <c r="B236" s="28" t="s">
        <v>275</v>
      </c>
      <c r="C236" s="24"/>
      <c r="D236" s="26"/>
      <c r="E236" s="26"/>
      <c r="F236" s="26"/>
      <c r="G236" s="61">
        <f>SUM(G232:G235)</f>
        <v>5444.2699999999995</v>
      </c>
      <c r="H236" s="24"/>
      <c r="I236" s="71"/>
      <c r="J236" s="71"/>
      <c r="L236" s="33"/>
      <c r="M236" s="33"/>
      <c r="N236" s="33"/>
    </row>
    <row r="237" spans="1:14" ht="14.25">
      <c r="A237" s="24">
        <v>17</v>
      </c>
      <c r="B237" s="25" t="s">
        <v>351</v>
      </c>
      <c r="C237" s="24"/>
      <c r="D237" s="26"/>
      <c r="E237" s="26"/>
      <c r="F237" s="26"/>
      <c r="G237" s="26"/>
      <c r="H237" s="24"/>
      <c r="I237" s="71"/>
      <c r="J237" s="71"/>
    </row>
    <row r="238" spans="1:14">
      <c r="A238" s="24"/>
      <c r="B238" s="27" t="s">
        <v>274</v>
      </c>
      <c r="C238" s="24"/>
      <c r="D238" s="26"/>
      <c r="E238" s="26"/>
      <c r="F238" s="26"/>
      <c r="G238" s="26"/>
      <c r="H238" s="24"/>
      <c r="I238" s="71"/>
      <c r="J238" s="71"/>
    </row>
    <row r="239" spans="1:14">
      <c r="A239" s="24"/>
      <c r="B239" s="27" t="s">
        <v>553</v>
      </c>
      <c r="C239" s="24" t="s">
        <v>388</v>
      </c>
      <c r="D239" s="26" t="s">
        <v>126</v>
      </c>
      <c r="E239" s="26">
        <v>10.6</v>
      </c>
      <c r="F239" s="26">
        <v>19.8</v>
      </c>
      <c r="G239" s="59">
        <v>10806.56</v>
      </c>
      <c r="H239" s="66" t="s">
        <v>554</v>
      </c>
      <c r="I239" s="71"/>
      <c r="J239" s="71"/>
    </row>
    <row r="240" spans="1:14">
      <c r="A240" s="24"/>
      <c r="B240" s="27" t="s">
        <v>517</v>
      </c>
      <c r="C240" s="24" t="s">
        <v>518</v>
      </c>
      <c r="D240" s="26" t="s">
        <v>287</v>
      </c>
      <c r="E240" s="26">
        <v>1</v>
      </c>
      <c r="F240" s="26">
        <v>6.2</v>
      </c>
      <c r="G240" s="59">
        <v>5125.04</v>
      </c>
      <c r="H240" s="32">
        <v>43573</v>
      </c>
      <c r="I240" s="71"/>
      <c r="J240" s="71"/>
    </row>
    <row r="241" spans="1:19">
      <c r="A241" s="24"/>
      <c r="B241" s="27" t="s">
        <v>519</v>
      </c>
      <c r="C241" s="24" t="s">
        <v>520</v>
      </c>
      <c r="D241" s="26" t="s">
        <v>126</v>
      </c>
      <c r="E241" s="26">
        <v>4</v>
      </c>
      <c r="F241" s="26">
        <v>12.4</v>
      </c>
      <c r="G241" s="59">
        <v>5070.0600000000004</v>
      </c>
      <c r="H241" s="32">
        <v>43574</v>
      </c>
      <c r="I241" s="71"/>
      <c r="J241" s="71"/>
    </row>
    <row r="242" spans="1:19">
      <c r="A242" s="24"/>
      <c r="B242" s="27"/>
      <c r="C242" s="24" t="s">
        <v>386</v>
      </c>
      <c r="D242" s="26" t="s">
        <v>287</v>
      </c>
      <c r="E242" s="26">
        <v>2</v>
      </c>
      <c r="F242" s="26">
        <v>2.4</v>
      </c>
      <c r="G242" s="43">
        <v>1284.3599999999999</v>
      </c>
      <c r="H242" s="66" t="s">
        <v>584</v>
      </c>
      <c r="I242" s="71"/>
      <c r="J242" s="71"/>
    </row>
    <row r="243" spans="1:19">
      <c r="A243" s="24"/>
      <c r="B243" s="28" t="s">
        <v>275</v>
      </c>
      <c r="C243" s="24"/>
      <c r="D243" s="26"/>
      <c r="E243" s="26"/>
      <c r="F243" s="26"/>
      <c r="G243" s="61">
        <f>SUM(G239:G242)</f>
        <v>22286.02</v>
      </c>
      <c r="H243" s="24"/>
      <c r="I243" s="71"/>
      <c r="J243" s="71"/>
      <c r="K243" s="71"/>
      <c r="L243" s="71"/>
      <c r="M243" s="71"/>
      <c r="N243" s="71"/>
      <c r="O243" s="77"/>
      <c r="P243" s="77"/>
      <c r="Q243" s="9"/>
      <c r="R243" s="9"/>
    </row>
    <row r="244" spans="1:19">
      <c r="A244" s="24"/>
      <c r="B244" s="27" t="s">
        <v>276</v>
      </c>
      <c r="C244" s="24"/>
      <c r="D244" s="26"/>
      <c r="E244" s="26"/>
      <c r="F244" s="26"/>
      <c r="G244" s="26"/>
      <c r="H244" s="24"/>
      <c r="I244" s="71"/>
      <c r="J244" s="71"/>
      <c r="K244" s="9"/>
      <c r="L244" s="9"/>
      <c r="M244" s="9"/>
      <c r="N244" s="77"/>
      <c r="O244" s="77"/>
      <c r="P244" s="77"/>
    </row>
    <row r="245" spans="1:19">
      <c r="A245" s="24"/>
      <c r="B245" s="29"/>
      <c r="C245" s="29" t="s">
        <v>277</v>
      </c>
      <c r="D245" s="26" t="s">
        <v>278</v>
      </c>
      <c r="E245" s="26">
        <v>2840.86</v>
      </c>
      <c r="F245" s="26"/>
      <c r="G245" s="43">
        <f>E245*2.3</f>
        <v>6533.9780000000001</v>
      </c>
      <c r="H245" s="24"/>
      <c r="I245" s="71"/>
      <c r="J245" s="71"/>
    </row>
    <row r="246" spans="1:19">
      <c r="A246" s="24"/>
      <c r="B246" s="29"/>
      <c r="C246" s="129" t="s">
        <v>724</v>
      </c>
      <c r="D246" s="26"/>
      <c r="E246" s="26"/>
      <c r="F246" s="26">
        <v>0.5</v>
      </c>
      <c r="G246" s="43">
        <v>585.66</v>
      </c>
      <c r="H246" s="124">
        <v>43556</v>
      </c>
      <c r="I246" s="71"/>
      <c r="J246" s="71"/>
    </row>
    <row r="247" spans="1:19">
      <c r="A247" s="24"/>
      <c r="B247" s="27"/>
      <c r="C247" s="24" t="s">
        <v>335</v>
      </c>
      <c r="D247" s="26" t="s">
        <v>287</v>
      </c>
      <c r="E247" s="26">
        <v>1</v>
      </c>
      <c r="F247" s="26">
        <v>0.19</v>
      </c>
      <c r="G247" s="43">
        <v>177.65</v>
      </c>
      <c r="H247" s="24"/>
      <c r="I247" s="71"/>
      <c r="J247" s="71"/>
      <c r="K247" s="71"/>
      <c r="L247" s="71"/>
      <c r="M247" s="9"/>
    </row>
    <row r="248" spans="1:19">
      <c r="A248" s="24"/>
      <c r="B248" s="27"/>
      <c r="C248" s="36" t="s">
        <v>336</v>
      </c>
      <c r="D248" s="26"/>
      <c r="E248" s="26"/>
      <c r="F248" s="26"/>
      <c r="G248" s="26"/>
      <c r="H248" s="24"/>
      <c r="I248" s="71"/>
      <c r="J248" s="71"/>
      <c r="K248" s="37"/>
      <c r="L248" s="33"/>
      <c r="M248" s="33"/>
      <c r="N248" s="33"/>
      <c r="O248" s="47"/>
    </row>
    <row r="249" spans="1:19">
      <c r="A249" s="24"/>
      <c r="B249" s="28" t="s">
        <v>275</v>
      </c>
      <c r="C249" s="24"/>
      <c r="D249" s="26"/>
      <c r="E249" s="26"/>
      <c r="F249" s="26"/>
      <c r="G249" s="61">
        <f>SUM(G245:G248)</f>
        <v>7297.2879999999996</v>
      </c>
      <c r="H249" s="24"/>
      <c r="I249" s="71"/>
      <c r="J249" s="71"/>
      <c r="N249" s="9"/>
      <c r="O249" s="33"/>
      <c r="P249" s="33"/>
      <c r="Q249" s="9"/>
      <c r="R249" s="9"/>
      <c r="S249" s="9"/>
    </row>
    <row r="250" spans="1:19" ht="14.25">
      <c r="A250" s="24">
        <v>18</v>
      </c>
      <c r="B250" s="25" t="s">
        <v>353</v>
      </c>
      <c r="C250" s="24"/>
      <c r="D250" s="26"/>
      <c r="E250" s="26"/>
      <c r="F250" s="26"/>
      <c r="G250" s="26"/>
      <c r="H250" s="24"/>
      <c r="I250" s="71"/>
      <c r="J250" s="71"/>
      <c r="N250" s="37"/>
      <c r="O250" s="9"/>
      <c r="P250" s="9"/>
      <c r="Q250" s="33"/>
      <c r="R250" s="74"/>
      <c r="S250" s="38"/>
    </row>
    <row r="251" spans="1:19">
      <c r="A251" s="24"/>
      <c r="B251" s="27" t="s">
        <v>274</v>
      </c>
      <c r="C251" s="24"/>
      <c r="D251" s="26"/>
      <c r="E251" s="26"/>
      <c r="F251" s="26"/>
      <c r="G251" s="26"/>
      <c r="H251" s="24"/>
      <c r="I251" s="71"/>
      <c r="J251" s="71"/>
      <c r="L251" s="33"/>
      <c r="M251" s="33"/>
      <c r="N251" s="37"/>
      <c r="O251" s="33"/>
      <c r="P251" s="33"/>
      <c r="Q251" s="33"/>
      <c r="R251" s="34"/>
      <c r="S251" s="38"/>
    </row>
    <row r="252" spans="1:19">
      <c r="A252" s="24"/>
      <c r="B252" s="27" t="s">
        <v>464</v>
      </c>
      <c r="C252" s="24" t="s">
        <v>498</v>
      </c>
      <c r="D252" s="26" t="s">
        <v>126</v>
      </c>
      <c r="E252" s="26">
        <v>2</v>
      </c>
      <c r="F252" s="26">
        <v>3.5</v>
      </c>
      <c r="G252" s="26">
        <v>1820.11</v>
      </c>
      <c r="H252" s="32">
        <v>43578</v>
      </c>
      <c r="I252" s="71"/>
      <c r="J252" s="71"/>
      <c r="L252" s="33"/>
      <c r="M252" s="33"/>
      <c r="N252" s="37"/>
      <c r="O252" s="33"/>
      <c r="P252" s="33"/>
      <c r="Q252" s="33"/>
      <c r="R252" s="34"/>
      <c r="S252" s="38"/>
    </row>
    <row r="253" spans="1:19">
      <c r="A253" s="24"/>
      <c r="B253" s="27"/>
      <c r="C253" s="24" t="s">
        <v>557</v>
      </c>
      <c r="D253" s="26" t="s">
        <v>287</v>
      </c>
      <c r="E253" s="26">
        <v>1</v>
      </c>
      <c r="F253" s="26">
        <v>1.6</v>
      </c>
      <c r="G253" s="59">
        <v>1356.92</v>
      </c>
      <c r="H253" s="66">
        <v>43578</v>
      </c>
      <c r="I253" s="71"/>
      <c r="J253" s="71"/>
      <c r="L253" s="33"/>
      <c r="M253" s="33"/>
      <c r="N253" s="37"/>
      <c r="O253" s="33"/>
      <c r="P253" s="33"/>
      <c r="Q253" s="33"/>
      <c r="R253" s="34"/>
      <c r="S253" s="38"/>
    </row>
    <row r="254" spans="1:19">
      <c r="A254" s="24"/>
      <c r="B254" s="27" t="s">
        <v>560</v>
      </c>
      <c r="C254" s="24" t="s">
        <v>561</v>
      </c>
      <c r="D254" s="26" t="s">
        <v>287</v>
      </c>
      <c r="E254" s="26">
        <v>1</v>
      </c>
      <c r="F254" s="26">
        <v>4.9000000000000004</v>
      </c>
      <c r="G254" s="59">
        <v>3674.54</v>
      </c>
      <c r="H254" s="66">
        <v>43578</v>
      </c>
      <c r="I254" s="71"/>
      <c r="J254" s="71"/>
      <c r="L254" s="33"/>
      <c r="M254" s="33"/>
      <c r="N254" s="37"/>
      <c r="O254" s="33"/>
      <c r="P254" s="33"/>
      <c r="Q254" s="33"/>
      <c r="R254" s="34"/>
      <c r="S254" s="38"/>
    </row>
    <row r="255" spans="1:19">
      <c r="A255" s="24"/>
      <c r="B255" s="27" t="s">
        <v>588</v>
      </c>
      <c r="C255" s="24" t="s">
        <v>386</v>
      </c>
      <c r="D255" s="26" t="s">
        <v>287</v>
      </c>
      <c r="E255" s="26">
        <v>3</v>
      </c>
      <c r="F255" s="26">
        <v>3.6</v>
      </c>
      <c r="G255" s="43">
        <v>1926.54</v>
      </c>
      <c r="H255" s="66" t="s">
        <v>589</v>
      </c>
      <c r="I255" s="71"/>
      <c r="J255" s="71"/>
      <c r="L255" s="33"/>
      <c r="M255" s="33"/>
      <c r="N255" s="37"/>
      <c r="O255" s="33"/>
      <c r="P255" s="33"/>
      <c r="Q255" s="33"/>
      <c r="R255" s="34"/>
      <c r="S255" s="38"/>
    </row>
    <row r="256" spans="1:19">
      <c r="A256" s="24"/>
      <c r="B256" s="28" t="s">
        <v>275</v>
      </c>
      <c r="C256" s="24"/>
      <c r="D256" s="26"/>
      <c r="E256" s="26"/>
      <c r="F256" s="26"/>
      <c r="G256" s="61">
        <f>SUM(G252:G255)</f>
        <v>8778.11</v>
      </c>
      <c r="H256" s="24"/>
      <c r="I256" s="71"/>
      <c r="J256" s="71"/>
    </row>
    <row r="257" spans="1:17">
      <c r="A257" s="24"/>
      <c r="B257" s="27" t="s">
        <v>276</v>
      </c>
      <c r="C257" s="24"/>
      <c r="D257" s="26"/>
      <c r="E257" s="26"/>
      <c r="F257" s="26"/>
      <c r="G257" s="26"/>
      <c r="H257" s="24"/>
      <c r="I257" s="71"/>
      <c r="J257" s="71"/>
      <c r="L257" s="9"/>
      <c r="M257" s="9"/>
      <c r="N257" s="9"/>
    </row>
    <row r="258" spans="1:17">
      <c r="A258" s="24"/>
      <c r="B258" s="29"/>
      <c r="C258" s="29" t="s">
        <v>277</v>
      </c>
      <c r="D258" s="26" t="s">
        <v>278</v>
      </c>
      <c r="E258" s="26">
        <v>2520.4</v>
      </c>
      <c r="F258" s="26"/>
      <c r="G258" s="43">
        <f>E258*2.3</f>
        <v>5796.92</v>
      </c>
      <c r="H258" s="24"/>
      <c r="I258" s="112" t="s">
        <v>392</v>
      </c>
      <c r="J258" s="71"/>
      <c r="L258" s="33"/>
      <c r="M258" s="33"/>
      <c r="N258" s="33"/>
    </row>
    <row r="259" spans="1:17">
      <c r="A259" s="24"/>
      <c r="B259" s="29"/>
      <c r="C259" s="24" t="s">
        <v>417</v>
      </c>
      <c r="D259" s="26" t="s">
        <v>287</v>
      </c>
      <c r="E259" s="26">
        <v>6</v>
      </c>
      <c r="F259" s="26">
        <v>0.8</v>
      </c>
      <c r="G259" s="43">
        <v>464.83</v>
      </c>
      <c r="H259" s="66" t="s">
        <v>527</v>
      </c>
      <c r="I259" s="71"/>
      <c r="J259" s="71"/>
      <c r="L259" s="33"/>
      <c r="M259" s="33"/>
      <c r="N259" s="33"/>
    </row>
    <row r="260" spans="1:17">
      <c r="A260" s="24"/>
      <c r="B260" s="29"/>
      <c r="C260" s="129" t="s">
        <v>724</v>
      </c>
      <c r="D260" s="26"/>
      <c r="E260" s="26"/>
      <c r="F260" s="26">
        <v>0.5</v>
      </c>
      <c r="G260" s="43">
        <v>585.66</v>
      </c>
      <c r="H260" s="124">
        <v>43556</v>
      </c>
      <c r="I260" s="71"/>
      <c r="J260" s="71"/>
      <c r="L260" s="33"/>
      <c r="M260" s="33"/>
      <c r="N260" s="33"/>
    </row>
    <row r="261" spans="1:17">
      <c r="A261" s="24"/>
      <c r="B261" s="24"/>
      <c r="C261" s="24" t="s">
        <v>335</v>
      </c>
      <c r="D261" s="26" t="s">
        <v>287</v>
      </c>
      <c r="E261" s="26">
        <v>2</v>
      </c>
      <c r="F261" s="26">
        <v>0.38</v>
      </c>
      <c r="G261" s="43">
        <v>355.3</v>
      </c>
      <c r="H261" s="24"/>
      <c r="I261" s="71"/>
      <c r="J261" s="71"/>
      <c r="L261" s="33"/>
      <c r="M261" s="33"/>
      <c r="N261" s="33"/>
      <c r="O261" s="33"/>
    </row>
    <row r="262" spans="1:17">
      <c r="A262" s="24"/>
      <c r="B262" s="24"/>
      <c r="C262" s="36" t="s">
        <v>336</v>
      </c>
      <c r="D262" s="26"/>
      <c r="E262" s="26"/>
      <c r="F262" s="26"/>
      <c r="G262" s="43"/>
      <c r="H262" s="24"/>
      <c r="I262" s="71"/>
      <c r="J262" s="71"/>
      <c r="L262" s="9"/>
      <c r="M262" s="9"/>
      <c r="N262" s="9"/>
    </row>
    <row r="263" spans="1:17">
      <c r="A263" s="24"/>
      <c r="B263" s="28" t="s">
        <v>275</v>
      </c>
      <c r="C263" s="24"/>
      <c r="D263" s="26"/>
      <c r="E263" s="26"/>
      <c r="F263" s="26"/>
      <c r="G263" s="61">
        <f>SUM(G258:G262)</f>
        <v>7202.71</v>
      </c>
      <c r="H263" s="24"/>
      <c r="I263" s="71"/>
      <c r="J263" s="71"/>
      <c r="L263" s="9"/>
      <c r="M263" s="9"/>
      <c r="N263" s="9"/>
    </row>
    <row r="264" spans="1:17" ht="14.25">
      <c r="A264" s="24">
        <v>19</v>
      </c>
      <c r="B264" s="25" t="s">
        <v>354</v>
      </c>
      <c r="C264" s="24"/>
      <c r="D264" s="26"/>
      <c r="E264" s="26"/>
      <c r="F264" s="26"/>
      <c r="G264" s="26"/>
      <c r="H264" s="24"/>
      <c r="I264" s="71"/>
      <c r="J264" s="71"/>
    </row>
    <row r="265" spans="1:17">
      <c r="A265" s="24"/>
      <c r="B265" s="27" t="s">
        <v>274</v>
      </c>
      <c r="C265" s="24"/>
      <c r="D265" s="26"/>
      <c r="E265" s="26"/>
      <c r="F265" s="26"/>
      <c r="G265" s="26"/>
      <c r="H265" s="24"/>
      <c r="I265" s="71"/>
      <c r="J265" s="71"/>
      <c r="K265" s="71"/>
    </row>
    <row r="266" spans="1:17">
      <c r="A266" s="24"/>
      <c r="B266" s="27" t="s">
        <v>545</v>
      </c>
      <c r="C266" s="24" t="s">
        <v>388</v>
      </c>
      <c r="D266" s="26" t="s">
        <v>126</v>
      </c>
      <c r="E266" s="26">
        <v>3.4</v>
      </c>
      <c r="F266" s="26">
        <v>7.8</v>
      </c>
      <c r="G266" s="43">
        <v>3978.43</v>
      </c>
      <c r="H266" s="32">
        <v>43577</v>
      </c>
      <c r="I266" s="71"/>
      <c r="J266" s="71"/>
      <c r="K266" s="71"/>
    </row>
    <row r="267" spans="1:17">
      <c r="A267" s="24"/>
      <c r="B267" s="28" t="s">
        <v>275</v>
      </c>
      <c r="C267" s="24"/>
      <c r="D267" s="26"/>
      <c r="E267" s="26"/>
      <c r="F267" s="26"/>
      <c r="G267" s="61">
        <f>SUM(G266:G266)</f>
        <v>3978.43</v>
      </c>
      <c r="H267" s="24"/>
      <c r="I267" s="71"/>
      <c r="J267" s="71"/>
      <c r="M267" s="33"/>
      <c r="N267" s="33"/>
      <c r="O267" s="33"/>
    </row>
    <row r="268" spans="1:17">
      <c r="A268" s="24"/>
      <c r="B268" s="27" t="s">
        <v>276</v>
      </c>
      <c r="C268" s="24"/>
      <c r="D268" s="26"/>
      <c r="E268" s="26"/>
      <c r="F268" s="26"/>
      <c r="G268" s="26"/>
      <c r="H268" s="24"/>
      <c r="I268" s="71"/>
      <c r="J268" s="71"/>
      <c r="K268" s="71"/>
      <c r="M268" s="9"/>
      <c r="N268" s="9"/>
      <c r="O268" s="9"/>
    </row>
    <row r="269" spans="1:17">
      <c r="A269" s="24"/>
      <c r="B269" s="29"/>
      <c r="C269" s="29" t="s">
        <v>277</v>
      </c>
      <c r="D269" s="26" t="s">
        <v>278</v>
      </c>
      <c r="E269" s="26">
        <v>3366.5</v>
      </c>
      <c r="F269" s="26"/>
      <c r="G269" s="43">
        <f>E269*2.3</f>
        <v>7742.95</v>
      </c>
      <c r="H269" s="24"/>
      <c r="I269" s="71"/>
      <c r="J269" s="71"/>
      <c r="L269" s="37"/>
      <c r="M269" s="37"/>
      <c r="N269" s="33"/>
      <c r="O269" s="33"/>
      <c r="P269" s="47"/>
      <c r="Q269" s="38"/>
    </row>
    <row r="270" spans="1:17">
      <c r="A270" s="24"/>
      <c r="B270" s="29"/>
      <c r="C270" s="129" t="s">
        <v>724</v>
      </c>
      <c r="D270" s="26"/>
      <c r="E270" s="26"/>
      <c r="F270" s="26">
        <v>0.5</v>
      </c>
      <c r="G270" s="43">
        <v>585.66</v>
      </c>
      <c r="H270" s="124">
        <v>43556</v>
      </c>
      <c r="I270" s="71"/>
      <c r="J270" s="71"/>
      <c r="L270" s="37"/>
      <c r="M270" s="37"/>
      <c r="N270" s="33"/>
      <c r="O270" s="33"/>
      <c r="P270" s="47"/>
      <c r="Q270" s="38"/>
    </row>
    <row r="271" spans="1:17">
      <c r="A271" s="24"/>
      <c r="B271" s="27"/>
      <c r="C271" s="24" t="s">
        <v>335</v>
      </c>
      <c r="D271" s="26" t="s">
        <v>287</v>
      </c>
      <c r="E271" s="26"/>
      <c r="F271" s="26"/>
      <c r="G271" s="43"/>
      <c r="H271" s="24"/>
      <c r="I271" s="71"/>
      <c r="J271" s="71"/>
    </row>
    <row r="272" spans="1:17">
      <c r="A272" s="24"/>
      <c r="B272" s="24"/>
      <c r="C272" s="36" t="s">
        <v>336</v>
      </c>
      <c r="D272" s="26"/>
      <c r="E272" s="26"/>
      <c r="F272" s="26"/>
      <c r="G272" s="26"/>
      <c r="H272" s="24"/>
      <c r="I272" s="71"/>
      <c r="J272" s="71"/>
    </row>
    <row r="273" spans="1:14">
      <c r="A273" s="24"/>
      <c r="B273" s="28" t="s">
        <v>275</v>
      </c>
      <c r="C273" s="24"/>
      <c r="D273" s="26"/>
      <c r="E273" s="26"/>
      <c r="F273" s="26"/>
      <c r="G273" s="61">
        <f>SUM(G269:G272)</f>
        <v>8328.61</v>
      </c>
      <c r="H273" s="24"/>
      <c r="I273" s="71"/>
      <c r="J273" s="71"/>
      <c r="K273" t="s">
        <v>125</v>
      </c>
      <c r="L273" s="9"/>
      <c r="M273" s="9"/>
      <c r="N273" s="9"/>
    </row>
    <row r="274" spans="1:14" ht="14.25">
      <c r="A274" s="24">
        <v>20</v>
      </c>
      <c r="B274" s="25" t="s">
        <v>355</v>
      </c>
      <c r="C274" s="24"/>
      <c r="D274" s="26"/>
      <c r="E274" s="26"/>
      <c r="F274" s="26"/>
      <c r="G274" s="61"/>
      <c r="H274" s="24"/>
      <c r="I274" s="71"/>
      <c r="J274" s="71"/>
      <c r="M274" s="33"/>
      <c r="N274" s="33"/>
    </row>
    <row r="275" spans="1:14">
      <c r="A275" s="24"/>
      <c r="B275" s="27" t="s">
        <v>274</v>
      </c>
      <c r="C275" s="24"/>
      <c r="D275" s="26"/>
      <c r="E275" s="26"/>
      <c r="F275" s="26"/>
      <c r="G275" s="61"/>
      <c r="H275" s="24"/>
      <c r="I275" s="71"/>
      <c r="J275" s="71"/>
      <c r="L275" s="9"/>
      <c r="M275" s="9"/>
      <c r="N275" s="9"/>
    </row>
    <row r="276" spans="1:14">
      <c r="A276" s="24"/>
      <c r="B276" s="27"/>
      <c r="C276" s="24"/>
      <c r="D276" s="26"/>
      <c r="E276" s="26"/>
      <c r="F276" s="26"/>
      <c r="G276" s="43"/>
      <c r="H276" s="32"/>
      <c r="I276" s="71"/>
      <c r="J276" s="71"/>
      <c r="L276" s="9"/>
      <c r="M276" s="9"/>
      <c r="N276" s="9"/>
    </row>
    <row r="277" spans="1:14">
      <c r="A277" s="24"/>
      <c r="B277" s="28" t="s">
        <v>275</v>
      </c>
      <c r="C277" s="24"/>
      <c r="D277" s="26"/>
      <c r="E277" s="26"/>
      <c r="F277" s="26"/>
      <c r="G277" s="61">
        <f>SUM(G276:G276)</f>
        <v>0</v>
      </c>
      <c r="H277" s="24"/>
      <c r="I277" s="71"/>
      <c r="J277" s="71"/>
    </row>
    <row r="278" spans="1:14">
      <c r="A278" s="24"/>
      <c r="B278" s="27" t="s">
        <v>276</v>
      </c>
      <c r="C278" s="24"/>
      <c r="D278" s="26"/>
      <c r="E278" s="26"/>
      <c r="F278" s="26"/>
      <c r="G278" s="61"/>
      <c r="H278" s="24"/>
      <c r="I278" s="71"/>
      <c r="J278" s="71"/>
    </row>
    <row r="279" spans="1:14">
      <c r="A279" s="24"/>
      <c r="B279" s="29"/>
      <c r="C279" s="29" t="s">
        <v>277</v>
      </c>
      <c r="D279" s="26" t="s">
        <v>278</v>
      </c>
      <c r="E279" s="26">
        <v>839</v>
      </c>
      <c r="F279" s="26"/>
      <c r="G279" s="80">
        <f>E279*2.3</f>
        <v>1929.6999999999998</v>
      </c>
      <c r="H279" s="24"/>
      <c r="I279" s="71"/>
      <c r="J279" s="71"/>
      <c r="K279" t="s">
        <v>125</v>
      </c>
    </row>
    <row r="280" spans="1:14">
      <c r="A280" s="24"/>
      <c r="B280" s="29"/>
      <c r="C280" s="129" t="s">
        <v>724</v>
      </c>
      <c r="D280" s="26"/>
      <c r="E280" s="26"/>
      <c r="F280" s="26">
        <v>0.5</v>
      </c>
      <c r="G280" s="43">
        <v>585.66</v>
      </c>
      <c r="H280" s="124">
        <v>43556</v>
      </c>
      <c r="I280" s="71"/>
      <c r="J280" s="71"/>
    </row>
    <row r="281" spans="1:14">
      <c r="A281" s="24"/>
      <c r="B281" s="29"/>
      <c r="C281" s="24" t="s">
        <v>335</v>
      </c>
      <c r="D281" s="26" t="s">
        <v>287</v>
      </c>
      <c r="E281" s="26">
        <v>1</v>
      </c>
      <c r="F281" s="26">
        <v>0.19</v>
      </c>
      <c r="G281" s="43">
        <v>177.65</v>
      </c>
      <c r="H281" s="24"/>
      <c r="I281" s="71"/>
      <c r="J281" s="71"/>
    </row>
    <row r="282" spans="1:14">
      <c r="A282" s="24"/>
      <c r="B282" s="29"/>
      <c r="C282" s="36" t="s">
        <v>336</v>
      </c>
      <c r="D282" s="26"/>
      <c r="E282" s="26"/>
      <c r="F282" s="26"/>
      <c r="G282" s="26"/>
      <c r="H282" s="24"/>
      <c r="I282" s="71"/>
      <c r="J282" s="71"/>
    </row>
    <row r="283" spans="1:14">
      <c r="A283" s="24"/>
      <c r="B283" s="28" t="s">
        <v>275</v>
      </c>
      <c r="C283" s="24"/>
      <c r="D283" s="26"/>
      <c r="E283" s="26"/>
      <c r="F283" s="26"/>
      <c r="G283" s="61">
        <f>SUM(G279:G282)</f>
        <v>2693.0099999999998</v>
      </c>
      <c r="H283" s="24"/>
      <c r="I283" s="71"/>
      <c r="J283" s="71"/>
    </row>
    <row r="284" spans="1:14" ht="14.25">
      <c r="A284" s="24">
        <v>21</v>
      </c>
      <c r="B284" s="67" t="s">
        <v>356</v>
      </c>
      <c r="C284" s="24"/>
      <c r="D284" s="26"/>
      <c r="E284" s="26"/>
      <c r="F284" s="26"/>
      <c r="G284" s="26"/>
      <c r="H284" s="24"/>
      <c r="I284" s="71"/>
      <c r="J284" s="71"/>
    </row>
    <row r="285" spans="1:14">
      <c r="A285" s="24"/>
      <c r="B285" s="27" t="s">
        <v>274</v>
      </c>
      <c r="C285" s="24"/>
      <c r="D285" s="26"/>
      <c r="E285" s="26"/>
      <c r="F285" s="26"/>
      <c r="G285" s="26"/>
      <c r="H285" s="24"/>
      <c r="I285" s="71"/>
      <c r="J285" s="71"/>
    </row>
    <row r="286" spans="1:14">
      <c r="A286" s="24"/>
      <c r="B286" s="27"/>
      <c r="C286" s="24"/>
      <c r="D286" s="26"/>
      <c r="E286" s="26"/>
      <c r="F286" s="26"/>
      <c r="G286" s="26"/>
      <c r="H286" s="32"/>
      <c r="I286" s="71"/>
      <c r="J286" s="71"/>
    </row>
    <row r="287" spans="1:14">
      <c r="A287" s="24"/>
      <c r="B287" s="28" t="s">
        <v>275</v>
      </c>
      <c r="C287" s="24"/>
      <c r="D287" s="26"/>
      <c r="E287" s="26"/>
      <c r="F287" s="26"/>
      <c r="G287" s="61">
        <f>SUM(G286:G286)</f>
        <v>0</v>
      </c>
      <c r="H287" s="24"/>
      <c r="I287" s="71"/>
      <c r="J287" s="71"/>
    </row>
    <row r="288" spans="1:14">
      <c r="A288" s="24"/>
      <c r="B288" s="27" t="s">
        <v>276</v>
      </c>
      <c r="C288" s="24"/>
      <c r="D288" s="26"/>
      <c r="E288" s="26"/>
      <c r="F288" s="26"/>
      <c r="G288" s="26"/>
      <c r="H288" s="24"/>
      <c r="I288" s="71"/>
      <c r="J288" s="71"/>
    </row>
    <row r="289" spans="1:10">
      <c r="A289" s="24"/>
      <c r="B289" s="29"/>
      <c r="C289" s="29" t="s">
        <v>277</v>
      </c>
      <c r="D289" s="26" t="s">
        <v>278</v>
      </c>
      <c r="E289" s="26">
        <v>2005.3</v>
      </c>
      <c r="F289" s="26"/>
      <c r="G289" s="43">
        <f>E289*2.3</f>
        <v>4612.1899999999996</v>
      </c>
      <c r="H289" s="24"/>
      <c r="I289" s="112" t="s">
        <v>392</v>
      </c>
      <c r="J289" s="120" t="s">
        <v>403</v>
      </c>
    </row>
    <row r="290" spans="1:10">
      <c r="A290" s="24"/>
      <c r="B290" s="26" t="s">
        <v>579</v>
      </c>
      <c r="C290" s="129" t="s">
        <v>418</v>
      </c>
      <c r="D290" s="26"/>
      <c r="E290" s="69"/>
      <c r="F290" s="26">
        <v>4</v>
      </c>
      <c r="G290" s="26">
        <v>1333.19</v>
      </c>
      <c r="H290" s="32">
        <v>43585</v>
      </c>
      <c r="I290" s="71"/>
      <c r="J290" s="71"/>
    </row>
    <row r="291" spans="1:10">
      <c r="A291" s="24"/>
      <c r="B291" s="26"/>
      <c r="C291" s="129" t="s">
        <v>724</v>
      </c>
      <c r="D291" s="26"/>
      <c r="E291" s="26"/>
      <c r="F291" s="26">
        <v>0.5</v>
      </c>
      <c r="G291" s="43">
        <v>585.66</v>
      </c>
      <c r="H291" s="124">
        <v>43556</v>
      </c>
      <c r="I291" s="71"/>
      <c r="J291" s="71"/>
    </row>
    <row r="292" spans="1:10">
      <c r="A292" s="24"/>
      <c r="B292" s="27"/>
      <c r="C292" s="24" t="s">
        <v>335</v>
      </c>
      <c r="D292" s="26" t="s">
        <v>287</v>
      </c>
      <c r="E292" s="26">
        <v>1</v>
      </c>
      <c r="F292" s="26">
        <v>0.19</v>
      </c>
      <c r="G292" s="43">
        <v>177.65</v>
      </c>
      <c r="H292" s="24"/>
      <c r="I292" s="71"/>
      <c r="J292" s="71"/>
    </row>
    <row r="293" spans="1:10">
      <c r="A293" s="24"/>
      <c r="B293" s="27"/>
      <c r="C293" s="36" t="s">
        <v>336</v>
      </c>
      <c r="D293" s="26"/>
      <c r="E293" s="26"/>
      <c r="F293" s="26"/>
      <c r="G293" s="26"/>
      <c r="H293" s="24"/>
      <c r="I293" s="71"/>
      <c r="J293" s="71"/>
    </row>
    <row r="294" spans="1:10">
      <c r="A294" s="24"/>
      <c r="B294" s="28" t="s">
        <v>275</v>
      </c>
      <c r="C294" s="24"/>
      <c r="D294" s="26"/>
      <c r="E294" s="26"/>
      <c r="F294" s="26"/>
      <c r="G294" s="61">
        <f>SUM(G289:G293)</f>
        <v>6708.6899999999987</v>
      </c>
      <c r="H294" s="24"/>
      <c r="I294" s="71"/>
      <c r="J294" s="71"/>
    </row>
    <row r="295" spans="1:10" ht="14.25">
      <c r="A295" s="24">
        <v>22</v>
      </c>
      <c r="B295" s="25" t="s">
        <v>357</v>
      </c>
      <c r="C295" s="24"/>
      <c r="D295" s="26"/>
      <c r="E295" s="26"/>
      <c r="F295" s="26"/>
      <c r="G295" s="26"/>
      <c r="H295" s="24"/>
      <c r="I295" s="71"/>
      <c r="J295" s="71"/>
    </row>
    <row r="296" spans="1:10">
      <c r="A296" s="24"/>
      <c r="B296" s="27" t="s">
        <v>274</v>
      </c>
      <c r="C296" s="24"/>
      <c r="D296" s="26"/>
      <c r="E296" s="26"/>
      <c r="F296" s="26"/>
      <c r="G296" s="26"/>
      <c r="H296" s="24"/>
      <c r="I296" s="71"/>
      <c r="J296" s="71"/>
    </row>
    <row r="297" spans="1:10">
      <c r="A297" s="24"/>
      <c r="B297" s="27" t="s">
        <v>441</v>
      </c>
      <c r="C297" s="24" t="s">
        <v>654</v>
      </c>
      <c r="D297" s="26" t="s">
        <v>278</v>
      </c>
      <c r="E297" s="26">
        <v>12.2</v>
      </c>
      <c r="F297" s="26">
        <v>24.1</v>
      </c>
      <c r="G297" s="26">
        <v>9236.9599999999991</v>
      </c>
      <c r="H297" s="36" t="s">
        <v>653</v>
      </c>
      <c r="I297" s="71"/>
      <c r="J297" s="71"/>
    </row>
    <row r="298" spans="1:10">
      <c r="A298" s="24"/>
      <c r="B298" s="27"/>
      <c r="C298" s="24" t="s">
        <v>531</v>
      </c>
      <c r="D298" s="26" t="s">
        <v>287</v>
      </c>
      <c r="E298" s="26">
        <v>1</v>
      </c>
      <c r="F298" s="26">
        <v>1.8</v>
      </c>
      <c r="G298" s="26">
        <v>410.26</v>
      </c>
      <c r="H298" s="66">
        <v>43571</v>
      </c>
      <c r="I298" s="71"/>
      <c r="J298" s="71"/>
    </row>
    <row r="299" spans="1:10">
      <c r="A299" s="24"/>
      <c r="B299" s="28" t="s">
        <v>275</v>
      </c>
      <c r="C299" s="24"/>
      <c r="D299" s="26"/>
      <c r="E299" s="26"/>
      <c r="F299" s="26"/>
      <c r="G299" s="61">
        <f>SUM(G297:G298)</f>
        <v>9647.2199999999993</v>
      </c>
      <c r="H299" s="24"/>
      <c r="I299" s="71"/>
      <c r="J299" s="71"/>
    </row>
    <row r="300" spans="1:10">
      <c r="A300" s="24"/>
      <c r="B300" s="27" t="s">
        <v>276</v>
      </c>
      <c r="C300" s="24"/>
      <c r="D300" s="26"/>
      <c r="E300" s="26"/>
      <c r="F300" s="26"/>
      <c r="G300" s="26"/>
      <c r="H300" s="24"/>
      <c r="I300" s="71"/>
      <c r="J300" s="71"/>
    </row>
    <row r="301" spans="1:10">
      <c r="A301" s="24"/>
      <c r="B301" s="29"/>
      <c r="C301" s="29" t="s">
        <v>277</v>
      </c>
      <c r="D301" s="26" t="s">
        <v>278</v>
      </c>
      <c r="E301" s="26">
        <v>528.79999999999995</v>
      </c>
      <c r="F301" s="26"/>
      <c r="G301" s="43">
        <f>E301*2.3</f>
        <v>1216.2399999999998</v>
      </c>
      <c r="H301" s="24"/>
      <c r="I301" s="71"/>
      <c r="J301" s="71"/>
    </row>
    <row r="302" spans="1:10">
      <c r="A302" s="24"/>
      <c r="B302" s="29"/>
      <c r="C302" s="29" t="s">
        <v>197</v>
      </c>
      <c r="D302" s="26"/>
      <c r="E302" s="26"/>
      <c r="F302" s="26"/>
      <c r="G302" s="43">
        <f>E301*1.51</f>
        <v>798.48799999999994</v>
      </c>
      <c r="H302" s="24"/>
      <c r="I302" s="71"/>
      <c r="J302" s="71"/>
    </row>
    <row r="303" spans="1:10">
      <c r="A303" s="24"/>
      <c r="B303" s="29"/>
      <c r="C303" s="29" t="s">
        <v>282</v>
      </c>
      <c r="D303" s="26"/>
      <c r="E303" s="26"/>
      <c r="F303" s="26"/>
      <c r="G303" s="43"/>
      <c r="H303" s="24"/>
      <c r="I303" s="71"/>
      <c r="J303" s="71"/>
    </row>
    <row r="304" spans="1:10">
      <c r="A304" s="24"/>
      <c r="B304" s="29"/>
      <c r="C304" s="29" t="s">
        <v>280</v>
      </c>
      <c r="D304" s="26" t="s">
        <v>281</v>
      </c>
      <c r="E304" s="26"/>
      <c r="F304" s="26"/>
      <c r="G304" s="43"/>
      <c r="H304" s="24"/>
      <c r="I304" s="71"/>
      <c r="J304" s="71"/>
    </row>
    <row r="305" spans="1:10">
      <c r="A305" s="24"/>
      <c r="B305" s="29"/>
      <c r="C305" s="29" t="s">
        <v>198</v>
      </c>
      <c r="D305" s="26"/>
      <c r="E305" s="26"/>
      <c r="F305" s="26"/>
      <c r="G305" s="43"/>
      <c r="H305" s="24"/>
      <c r="I305" s="71"/>
      <c r="J305" s="71"/>
    </row>
    <row r="306" spans="1:10">
      <c r="A306" s="24"/>
      <c r="B306" s="29"/>
      <c r="C306" s="129" t="s">
        <v>724</v>
      </c>
      <c r="D306" s="26"/>
      <c r="E306" s="26"/>
      <c r="F306" s="26">
        <v>1</v>
      </c>
      <c r="G306" s="43">
        <v>1060.4100000000001</v>
      </c>
      <c r="H306" s="124">
        <v>43556</v>
      </c>
      <c r="I306" s="71"/>
      <c r="J306" s="71"/>
    </row>
    <row r="307" spans="1:10">
      <c r="A307" s="24"/>
      <c r="B307" s="24"/>
      <c r="C307" s="24" t="s">
        <v>335</v>
      </c>
      <c r="D307" s="26" t="s">
        <v>287</v>
      </c>
      <c r="E307" s="26">
        <v>2</v>
      </c>
      <c r="F307" s="26">
        <v>0.38</v>
      </c>
      <c r="G307" s="43">
        <v>177.65</v>
      </c>
      <c r="H307" s="24"/>
      <c r="I307" s="71"/>
      <c r="J307" s="71"/>
    </row>
    <row r="308" spans="1:10">
      <c r="A308" s="24"/>
      <c r="B308" s="24"/>
      <c r="C308" s="36" t="s">
        <v>336</v>
      </c>
      <c r="D308" s="26"/>
      <c r="E308" s="26"/>
      <c r="F308" s="26"/>
      <c r="G308" s="26"/>
      <c r="H308" s="24"/>
      <c r="I308" s="71"/>
      <c r="J308" s="71"/>
    </row>
    <row r="309" spans="1:10">
      <c r="A309" s="24"/>
      <c r="B309" s="28" t="s">
        <v>275</v>
      </c>
      <c r="C309" s="24"/>
      <c r="D309" s="26"/>
      <c r="E309" s="26"/>
      <c r="F309" s="26"/>
      <c r="G309" s="61">
        <f>SUM(G301:G308)</f>
        <v>3252.788</v>
      </c>
      <c r="H309" s="24"/>
      <c r="I309" s="71"/>
      <c r="J309" s="71"/>
    </row>
    <row r="310" spans="1:10" ht="14.25">
      <c r="A310" s="24">
        <v>23</v>
      </c>
      <c r="B310" s="25" t="s">
        <v>358</v>
      </c>
      <c r="C310" s="24"/>
      <c r="D310" s="26"/>
      <c r="E310" s="26"/>
      <c r="F310" s="26"/>
      <c r="G310" s="26"/>
      <c r="H310" s="24"/>
      <c r="I310" s="71"/>
      <c r="J310" s="71"/>
    </row>
    <row r="311" spans="1:10">
      <c r="A311" s="24"/>
      <c r="B311" s="27" t="s">
        <v>274</v>
      </c>
      <c r="C311" s="24"/>
      <c r="D311" s="26"/>
      <c r="E311" s="26"/>
      <c r="F311" s="26"/>
      <c r="G311" s="26"/>
      <c r="H311" s="24"/>
      <c r="I311" s="71"/>
      <c r="J311" s="71"/>
    </row>
    <row r="312" spans="1:10">
      <c r="A312" s="24"/>
      <c r="B312" s="27"/>
      <c r="C312" s="24"/>
      <c r="D312" s="26"/>
      <c r="E312" s="26"/>
      <c r="F312" s="26"/>
      <c r="G312" s="26"/>
      <c r="H312" s="36"/>
      <c r="I312" s="71"/>
      <c r="J312" s="71"/>
    </row>
    <row r="313" spans="1:10">
      <c r="A313" s="24"/>
      <c r="B313" s="28" t="s">
        <v>275</v>
      </c>
      <c r="C313" s="24"/>
      <c r="D313" s="26"/>
      <c r="E313" s="26"/>
      <c r="F313" s="26"/>
      <c r="G313" s="61">
        <f>SUM(G312:G312)</f>
        <v>0</v>
      </c>
      <c r="H313" s="24"/>
      <c r="I313" s="71"/>
      <c r="J313" s="71"/>
    </row>
    <row r="314" spans="1:10">
      <c r="A314" s="24"/>
      <c r="B314" s="27" t="s">
        <v>276</v>
      </c>
      <c r="C314" s="24"/>
      <c r="D314" s="26"/>
      <c r="E314" s="26"/>
      <c r="F314" s="26"/>
      <c r="G314" s="26"/>
      <c r="H314" s="24"/>
      <c r="I314" s="71"/>
      <c r="J314" s="71"/>
    </row>
    <row r="315" spans="1:10">
      <c r="A315" s="24"/>
      <c r="B315" s="29"/>
      <c r="C315" s="29" t="s">
        <v>277</v>
      </c>
      <c r="D315" s="26" t="s">
        <v>278</v>
      </c>
      <c r="E315" s="26">
        <v>271.8</v>
      </c>
      <c r="F315" s="26"/>
      <c r="G315" s="43">
        <f>E315*2.3</f>
        <v>625.14</v>
      </c>
      <c r="H315" s="24"/>
      <c r="I315" s="112" t="s">
        <v>392</v>
      </c>
      <c r="J315" s="120" t="s">
        <v>403</v>
      </c>
    </row>
    <row r="316" spans="1:10">
      <c r="A316" s="24"/>
      <c r="B316" s="29"/>
      <c r="C316" s="29" t="s">
        <v>197</v>
      </c>
      <c r="D316" s="26"/>
      <c r="E316" s="26"/>
      <c r="F316" s="26"/>
      <c r="G316" s="43">
        <v>0</v>
      </c>
      <c r="H316" s="24"/>
      <c r="I316" s="71"/>
      <c r="J316" s="71"/>
    </row>
    <row r="317" spans="1:10">
      <c r="A317" s="24"/>
      <c r="B317" s="29"/>
      <c r="C317" s="29" t="s">
        <v>282</v>
      </c>
      <c r="D317" s="26"/>
      <c r="E317" s="26"/>
      <c r="F317" s="26"/>
      <c r="G317" s="43"/>
      <c r="H317" s="24"/>
      <c r="I317" s="71"/>
      <c r="J317" s="71"/>
    </row>
    <row r="318" spans="1:10">
      <c r="A318" s="24"/>
      <c r="B318" s="29"/>
      <c r="C318" s="29" t="s">
        <v>280</v>
      </c>
      <c r="D318" s="26" t="s">
        <v>281</v>
      </c>
      <c r="E318" s="26"/>
      <c r="F318" s="26"/>
      <c r="G318" s="43"/>
      <c r="H318" s="24"/>
      <c r="I318" s="71"/>
      <c r="J318" s="71"/>
    </row>
    <row r="319" spans="1:10">
      <c r="A319" s="24"/>
      <c r="B319" s="29"/>
      <c r="C319" s="29" t="s">
        <v>198</v>
      </c>
      <c r="D319" s="26"/>
      <c r="E319" s="26"/>
      <c r="F319" s="26"/>
      <c r="G319" s="43"/>
      <c r="H319" s="24"/>
      <c r="I319" s="71"/>
      <c r="J319" s="71"/>
    </row>
    <row r="320" spans="1:10">
      <c r="A320" s="24"/>
      <c r="B320" s="29"/>
      <c r="C320" s="129" t="s">
        <v>724</v>
      </c>
      <c r="D320" s="26"/>
      <c r="E320" s="26"/>
      <c r="F320" s="26">
        <v>1</v>
      </c>
      <c r="G320" s="43">
        <v>1060.4100000000001</v>
      </c>
      <c r="H320" s="124">
        <v>43556</v>
      </c>
      <c r="I320" s="71"/>
      <c r="J320" s="71"/>
    </row>
    <row r="321" spans="1:10">
      <c r="A321" s="24"/>
      <c r="B321" s="27"/>
      <c r="C321" s="24" t="s">
        <v>335</v>
      </c>
      <c r="D321" s="26" t="s">
        <v>287</v>
      </c>
      <c r="E321" s="26">
        <v>1</v>
      </c>
      <c r="F321" s="26">
        <v>0.19</v>
      </c>
      <c r="G321" s="43">
        <v>177.65</v>
      </c>
      <c r="H321" s="24"/>
      <c r="I321" s="71"/>
      <c r="J321" s="71"/>
    </row>
    <row r="322" spans="1:10">
      <c r="A322" s="24"/>
      <c r="B322" s="27"/>
      <c r="C322" s="36" t="s">
        <v>336</v>
      </c>
      <c r="D322" s="26"/>
      <c r="E322" s="26"/>
      <c r="F322" s="26"/>
      <c r="G322" s="26"/>
      <c r="H322" s="24"/>
      <c r="I322" s="71"/>
      <c r="J322" s="71"/>
    </row>
    <row r="323" spans="1:10">
      <c r="A323" s="24"/>
      <c r="B323" s="28" t="s">
        <v>275</v>
      </c>
      <c r="C323" s="24"/>
      <c r="D323" s="26"/>
      <c r="E323" s="26"/>
      <c r="F323" s="26"/>
      <c r="G323" s="61">
        <f>SUM(G315:G322)</f>
        <v>1863.2000000000003</v>
      </c>
      <c r="H323" s="24"/>
      <c r="I323" s="71"/>
      <c r="J323" s="71"/>
    </row>
    <row r="324" spans="1:10" ht="14.25">
      <c r="A324" s="24">
        <v>24</v>
      </c>
      <c r="B324" s="25" t="s">
        <v>359</v>
      </c>
      <c r="C324" s="24"/>
      <c r="D324" s="26"/>
      <c r="E324" s="26"/>
      <c r="F324" s="26"/>
      <c r="G324" s="26"/>
      <c r="H324" s="24"/>
      <c r="I324" s="71"/>
      <c r="J324" s="71"/>
    </row>
    <row r="325" spans="1:10">
      <c r="A325" s="24"/>
      <c r="B325" s="27" t="s">
        <v>274</v>
      </c>
      <c r="C325" s="24"/>
      <c r="D325" s="26"/>
      <c r="E325" s="26"/>
      <c r="F325" s="26"/>
      <c r="G325" s="26"/>
      <c r="H325" s="24"/>
      <c r="I325" s="71"/>
      <c r="J325" s="71"/>
    </row>
    <row r="326" spans="1:10">
      <c r="A326" s="24"/>
      <c r="B326" s="27"/>
      <c r="C326" s="24"/>
      <c r="D326" s="26"/>
      <c r="E326" s="26"/>
      <c r="F326" s="26"/>
      <c r="G326" s="26"/>
      <c r="H326" s="32"/>
      <c r="I326" s="71"/>
      <c r="J326" s="71"/>
    </row>
    <row r="327" spans="1:10">
      <c r="A327" s="24"/>
      <c r="B327" s="28" t="s">
        <v>275</v>
      </c>
      <c r="C327" s="24"/>
      <c r="D327" s="26"/>
      <c r="E327" s="26"/>
      <c r="F327" s="26"/>
      <c r="G327" s="61">
        <f>SUM(G326:G326)</f>
        <v>0</v>
      </c>
      <c r="H327" s="24"/>
      <c r="I327" s="71"/>
      <c r="J327" s="71"/>
    </row>
    <row r="328" spans="1:10">
      <c r="A328" s="24"/>
      <c r="B328" s="27" t="s">
        <v>276</v>
      </c>
      <c r="C328" s="24"/>
      <c r="D328" s="26"/>
      <c r="E328" s="26"/>
      <c r="F328" s="26"/>
      <c r="G328" s="26"/>
      <c r="H328" s="24"/>
      <c r="I328" s="71"/>
      <c r="J328" s="71"/>
    </row>
    <row r="329" spans="1:10">
      <c r="A329" s="24"/>
      <c r="B329" s="29"/>
      <c r="C329" s="29" t="s">
        <v>277</v>
      </c>
      <c r="D329" s="26" t="s">
        <v>278</v>
      </c>
      <c r="E329" s="26">
        <v>622.4</v>
      </c>
      <c r="F329" s="26"/>
      <c r="G329" s="43">
        <f>E329*2.3</f>
        <v>1431.5199999999998</v>
      </c>
      <c r="H329" s="24"/>
      <c r="I329" s="112" t="s">
        <v>394</v>
      </c>
      <c r="J329" s="71"/>
    </row>
    <row r="330" spans="1:10">
      <c r="A330" s="24"/>
      <c r="B330" s="29"/>
      <c r="C330" s="29" t="s">
        <v>279</v>
      </c>
      <c r="D330" s="26"/>
      <c r="E330" s="26"/>
      <c r="F330" s="26"/>
      <c r="G330" s="43"/>
      <c r="H330" s="24"/>
      <c r="I330" s="71"/>
      <c r="J330" s="71"/>
    </row>
    <row r="331" spans="1:10">
      <c r="A331" s="24"/>
      <c r="B331" s="29"/>
      <c r="C331" s="29" t="s">
        <v>282</v>
      </c>
      <c r="D331" s="26"/>
      <c r="E331" s="26"/>
      <c r="F331" s="26"/>
      <c r="G331" s="43"/>
      <c r="H331" s="24"/>
      <c r="I331" s="71"/>
      <c r="J331" s="71"/>
    </row>
    <row r="332" spans="1:10">
      <c r="A332" s="24"/>
      <c r="B332" s="29"/>
      <c r="C332" s="29" t="s">
        <v>347</v>
      </c>
      <c r="D332" s="26"/>
      <c r="E332" s="26"/>
      <c r="F332" s="26"/>
      <c r="G332" s="43"/>
      <c r="H332" s="24"/>
      <c r="I332" s="71"/>
      <c r="J332" s="71"/>
    </row>
    <row r="333" spans="1:10">
      <c r="A333" s="24"/>
      <c r="B333" s="29"/>
      <c r="C333" s="29" t="s">
        <v>360</v>
      </c>
      <c r="D333" s="26"/>
      <c r="E333" s="26"/>
      <c r="F333" s="26"/>
      <c r="G333" s="43"/>
      <c r="H333" s="24"/>
      <c r="I333" s="71"/>
      <c r="J333" s="71"/>
    </row>
    <row r="334" spans="1:10">
      <c r="A334" s="24"/>
      <c r="B334" s="29"/>
      <c r="C334" s="129" t="s">
        <v>724</v>
      </c>
      <c r="D334" s="26"/>
      <c r="E334" s="26"/>
      <c r="F334" s="26">
        <v>1</v>
      </c>
      <c r="G334" s="43">
        <v>1060.4100000000001</v>
      </c>
      <c r="H334" s="124">
        <v>43556</v>
      </c>
      <c r="I334" s="71"/>
      <c r="J334" s="71"/>
    </row>
    <row r="335" spans="1:10">
      <c r="A335" s="24"/>
      <c r="B335" s="24"/>
      <c r="C335" s="24" t="s">
        <v>335</v>
      </c>
      <c r="D335" s="26" t="s">
        <v>287</v>
      </c>
      <c r="E335" s="26">
        <v>2</v>
      </c>
      <c r="F335" s="26">
        <v>0.38</v>
      </c>
      <c r="G335" s="43">
        <v>177.65</v>
      </c>
      <c r="H335" s="24"/>
      <c r="I335" s="71"/>
      <c r="J335" s="71"/>
    </row>
    <row r="336" spans="1:10">
      <c r="A336" s="24"/>
      <c r="B336" s="24"/>
      <c r="C336" s="36" t="s">
        <v>336</v>
      </c>
      <c r="D336" s="26"/>
      <c r="E336" s="26"/>
      <c r="F336" s="26"/>
      <c r="G336" s="26"/>
      <c r="H336" s="24"/>
      <c r="I336" s="71"/>
      <c r="J336" s="71"/>
    </row>
    <row r="337" spans="1:16">
      <c r="A337" s="24"/>
      <c r="B337" s="28" t="s">
        <v>275</v>
      </c>
      <c r="C337" s="24"/>
      <c r="D337" s="26"/>
      <c r="E337" s="26"/>
      <c r="F337" s="26"/>
      <c r="G337" s="61">
        <f>SUM(G329:G336)</f>
        <v>2669.58</v>
      </c>
      <c r="H337" s="24"/>
      <c r="I337" s="71"/>
      <c r="J337" s="71"/>
    </row>
    <row r="338" spans="1:16" ht="14.25">
      <c r="A338" s="24">
        <v>25</v>
      </c>
      <c r="B338" s="67" t="s">
        <v>361</v>
      </c>
      <c r="C338" s="24"/>
      <c r="D338" s="26"/>
      <c r="E338" s="26"/>
      <c r="F338" s="26"/>
      <c r="G338" s="26"/>
      <c r="H338" s="24"/>
      <c r="I338" s="71"/>
      <c r="J338" s="71"/>
      <c r="M338" s="9"/>
      <c r="N338" s="9"/>
      <c r="O338" s="9"/>
      <c r="P338" s="9"/>
    </row>
    <row r="339" spans="1:16">
      <c r="A339" s="24"/>
      <c r="B339" s="27" t="s">
        <v>274</v>
      </c>
      <c r="C339" s="24"/>
      <c r="D339" s="26"/>
      <c r="E339" s="26"/>
      <c r="F339" s="26"/>
      <c r="G339" s="26"/>
      <c r="H339" s="24"/>
      <c r="I339" s="71"/>
      <c r="J339" s="71"/>
      <c r="M339" s="9"/>
      <c r="N339" s="9"/>
      <c r="O339" s="9"/>
      <c r="P339" s="9"/>
    </row>
    <row r="340" spans="1:16">
      <c r="A340" s="24"/>
      <c r="B340" s="27" t="s">
        <v>483</v>
      </c>
      <c r="C340" s="24" t="s">
        <v>388</v>
      </c>
      <c r="D340" s="26" t="s">
        <v>126</v>
      </c>
      <c r="E340" s="26">
        <v>6.8</v>
      </c>
      <c r="F340" s="26">
        <v>14.7</v>
      </c>
      <c r="G340" s="26">
        <v>7565.36</v>
      </c>
      <c r="H340" s="32">
        <v>43564</v>
      </c>
      <c r="I340" s="71"/>
      <c r="J340" s="71"/>
      <c r="M340" s="9"/>
      <c r="N340" s="9"/>
      <c r="O340" s="9"/>
      <c r="P340" s="9"/>
    </row>
    <row r="341" spans="1:16">
      <c r="A341" s="24"/>
      <c r="B341" s="28" t="s">
        <v>275</v>
      </c>
      <c r="C341" s="24"/>
      <c r="D341" s="26"/>
      <c r="E341" s="26"/>
      <c r="F341" s="26"/>
      <c r="G341" s="61">
        <f>SUM(G340:G340)</f>
        <v>7565.36</v>
      </c>
      <c r="H341" s="24"/>
      <c r="I341" s="71"/>
      <c r="J341" s="71"/>
      <c r="K341" s="71"/>
      <c r="L341" s="71"/>
      <c r="M341" s="71"/>
      <c r="N341" s="9"/>
      <c r="O341" s="9"/>
      <c r="P341" s="9"/>
    </row>
    <row r="342" spans="1:16">
      <c r="A342" s="24"/>
      <c r="B342" s="27" t="s">
        <v>276</v>
      </c>
      <c r="C342" s="24"/>
      <c r="D342" s="26"/>
      <c r="E342" s="26"/>
      <c r="F342" s="26"/>
      <c r="G342" s="26"/>
      <c r="H342" s="24"/>
      <c r="I342" s="71"/>
      <c r="J342" s="71"/>
      <c r="K342" s="33"/>
      <c r="L342" s="33"/>
      <c r="M342" s="33"/>
      <c r="N342" s="9"/>
      <c r="O342" s="9"/>
      <c r="P342" s="9"/>
    </row>
    <row r="343" spans="1:16">
      <c r="A343" s="24"/>
      <c r="B343" s="29"/>
      <c r="C343" s="29" t="s">
        <v>277</v>
      </c>
      <c r="D343" s="26" t="s">
        <v>278</v>
      </c>
      <c r="E343" s="26">
        <v>964.4</v>
      </c>
      <c r="F343" s="26"/>
      <c r="G343" s="43">
        <f>E343*2.3</f>
        <v>2218.12</v>
      </c>
      <c r="H343" s="24"/>
      <c r="I343" s="71"/>
      <c r="J343" s="71"/>
      <c r="K343" s="9"/>
      <c r="L343" s="9"/>
      <c r="M343" s="9"/>
      <c r="N343" s="9"/>
    </row>
    <row r="344" spans="1:16">
      <c r="A344" s="24"/>
      <c r="B344" s="29"/>
      <c r="C344" s="29" t="s">
        <v>197</v>
      </c>
      <c r="D344" s="26"/>
      <c r="E344" s="26"/>
      <c r="F344" s="26"/>
      <c r="G344" s="43">
        <f>E343*1.65</f>
        <v>1591.2599999999998</v>
      </c>
      <c r="H344" s="24"/>
      <c r="I344" s="71"/>
      <c r="J344" s="71"/>
    </row>
    <row r="345" spans="1:16">
      <c r="A345" s="24"/>
      <c r="B345" s="29"/>
      <c r="C345" s="29" t="s">
        <v>280</v>
      </c>
      <c r="D345" s="26" t="s">
        <v>281</v>
      </c>
      <c r="E345" s="26"/>
      <c r="F345" s="26"/>
      <c r="G345" s="59"/>
      <c r="H345" s="32"/>
      <c r="I345" s="71"/>
      <c r="J345" s="71"/>
    </row>
    <row r="346" spans="1:16">
      <c r="A346" s="24"/>
      <c r="B346" s="29"/>
      <c r="C346" s="29" t="s">
        <v>198</v>
      </c>
      <c r="D346" s="26" t="s">
        <v>281</v>
      </c>
      <c r="E346" s="26"/>
      <c r="F346" s="26"/>
      <c r="G346" s="43"/>
      <c r="H346" s="32"/>
      <c r="I346" s="71"/>
      <c r="J346" s="71"/>
    </row>
    <row r="347" spans="1:16">
      <c r="A347" s="24"/>
      <c r="B347" s="29"/>
      <c r="C347" s="24" t="s">
        <v>606</v>
      </c>
      <c r="D347" s="26" t="s">
        <v>287</v>
      </c>
      <c r="E347" s="26">
        <v>2</v>
      </c>
      <c r="F347" s="26">
        <v>0.5</v>
      </c>
      <c r="G347" s="26">
        <v>97.92</v>
      </c>
      <c r="H347" s="66">
        <v>43574</v>
      </c>
      <c r="I347" s="71"/>
      <c r="J347" s="71"/>
    </row>
    <row r="348" spans="1:16">
      <c r="A348" s="24"/>
      <c r="B348" s="29"/>
      <c r="C348" s="129" t="s">
        <v>594</v>
      </c>
      <c r="D348" s="26" t="s">
        <v>422</v>
      </c>
      <c r="E348" s="69">
        <v>1.8</v>
      </c>
      <c r="F348" s="26"/>
      <c r="G348" s="92">
        <v>2772.21</v>
      </c>
      <c r="H348" s="32">
        <v>43584</v>
      </c>
      <c r="I348" s="71"/>
      <c r="J348" s="71"/>
    </row>
    <row r="349" spans="1:16">
      <c r="A349" s="24"/>
      <c r="B349" s="29"/>
      <c r="C349" s="129" t="s">
        <v>724</v>
      </c>
      <c r="D349" s="26"/>
      <c r="E349" s="26"/>
      <c r="F349" s="26">
        <v>1</v>
      </c>
      <c r="G349" s="43">
        <v>1060.4100000000001</v>
      </c>
      <c r="H349" s="124">
        <v>43556</v>
      </c>
      <c r="I349" s="71"/>
      <c r="J349" s="71"/>
    </row>
    <row r="350" spans="1:16">
      <c r="A350" s="24"/>
      <c r="B350" s="24"/>
      <c r="C350" s="24" t="s">
        <v>335</v>
      </c>
      <c r="D350" s="26" t="s">
        <v>287</v>
      </c>
      <c r="E350" s="26">
        <v>1</v>
      </c>
      <c r="F350" s="26">
        <v>0.19</v>
      </c>
      <c r="G350" s="43">
        <v>177.65</v>
      </c>
      <c r="H350" s="24"/>
      <c r="I350" s="71"/>
      <c r="J350" s="77"/>
      <c r="K350" s="9"/>
      <c r="L350" s="9"/>
      <c r="M350" s="9"/>
    </row>
    <row r="351" spans="1:16">
      <c r="A351" s="24"/>
      <c r="B351" s="24"/>
      <c r="C351" s="36" t="s">
        <v>336</v>
      </c>
      <c r="D351" s="26"/>
      <c r="E351" s="26"/>
      <c r="F351" s="26"/>
      <c r="G351" s="26"/>
      <c r="H351" s="24"/>
      <c r="I351" s="71"/>
      <c r="J351" s="71"/>
    </row>
    <row r="352" spans="1:16">
      <c r="A352" s="24"/>
      <c r="B352" s="28" t="s">
        <v>275</v>
      </c>
      <c r="C352" s="24"/>
      <c r="D352" s="26"/>
      <c r="E352" s="26"/>
      <c r="F352" s="26"/>
      <c r="G352" s="61">
        <f>SUM(G343:G351)</f>
        <v>7917.57</v>
      </c>
      <c r="H352" s="24"/>
      <c r="I352" s="71"/>
      <c r="J352" s="71"/>
    </row>
    <row r="353" spans="1:16" ht="14.25">
      <c r="A353" s="24">
        <v>26</v>
      </c>
      <c r="B353" s="25" t="s">
        <v>362</v>
      </c>
      <c r="C353" s="24"/>
      <c r="D353" s="26"/>
      <c r="E353" s="26"/>
      <c r="F353" s="26"/>
      <c r="G353" s="26"/>
      <c r="H353" s="24"/>
      <c r="I353" s="71"/>
      <c r="J353" s="71"/>
      <c r="K353" s="71"/>
    </row>
    <row r="354" spans="1:16">
      <c r="A354" s="24"/>
      <c r="B354" s="27" t="s">
        <v>274</v>
      </c>
      <c r="C354" s="24"/>
      <c r="D354" s="26"/>
      <c r="E354" s="26"/>
      <c r="F354" s="26"/>
      <c r="G354" s="26"/>
      <c r="H354" s="24"/>
      <c r="I354" s="71"/>
      <c r="J354" s="71"/>
    </row>
    <row r="355" spans="1:16">
      <c r="A355" s="24"/>
      <c r="B355" s="27"/>
      <c r="C355" s="24"/>
      <c r="D355" s="26"/>
      <c r="E355" s="26"/>
      <c r="F355" s="26"/>
      <c r="G355" s="43"/>
      <c r="H355" s="32"/>
      <c r="I355" s="71"/>
      <c r="J355" s="71"/>
    </row>
    <row r="356" spans="1:16">
      <c r="A356" s="24"/>
      <c r="B356" s="28" t="s">
        <v>275</v>
      </c>
      <c r="C356" s="24"/>
      <c r="D356" s="26"/>
      <c r="E356" s="26"/>
      <c r="F356" s="26"/>
      <c r="G356" s="61">
        <f>SUM(G355:G355)</f>
        <v>0</v>
      </c>
      <c r="H356" s="24"/>
      <c r="I356" s="71"/>
      <c r="J356" s="71"/>
    </row>
    <row r="357" spans="1:16">
      <c r="A357" s="24"/>
      <c r="B357" s="27" t="s">
        <v>276</v>
      </c>
      <c r="C357" s="24"/>
      <c r="D357" s="26"/>
      <c r="E357" s="26"/>
      <c r="F357" s="26"/>
      <c r="G357" s="26"/>
      <c r="H357" s="24"/>
      <c r="I357" s="71"/>
      <c r="J357" s="71"/>
    </row>
    <row r="358" spans="1:16">
      <c r="A358" s="24"/>
      <c r="B358" s="29"/>
      <c r="C358" s="29" t="s">
        <v>277</v>
      </c>
      <c r="D358" s="26" t="s">
        <v>278</v>
      </c>
      <c r="E358" s="26">
        <v>556.9</v>
      </c>
      <c r="F358" s="26"/>
      <c r="G358" s="43">
        <f>E358*2.3</f>
        <v>1280.8699999999999</v>
      </c>
      <c r="H358" s="24"/>
      <c r="I358" s="71"/>
      <c r="J358" s="71"/>
    </row>
    <row r="359" spans="1:16">
      <c r="A359" s="24"/>
      <c r="B359" s="29"/>
      <c r="C359" s="29" t="s">
        <v>197</v>
      </c>
      <c r="D359" s="26"/>
      <c r="E359" s="26"/>
      <c r="F359" s="26"/>
      <c r="G359" s="43">
        <f>E358*1.51</f>
        <v>840.91899999999998</v>
      </c>
      <c r="H359" s="24"/>
      <c r="I359" s="71"/>
      <c r="J359" s="71"/>
    </row>
    <row r="360" spans="1:16">
      <c r="A360" s="24"/>
      <c r="B360" s="29"/>
      <c r="C360" s="29" t="s">
        <v>282</v>
      </c>
      <c r="D360" s="26"/>
      <c r="E360" s="26"/>
      <c r="F360" s="26"/>
      <c r="G360" s="43"/>
      <c r="H360" s="24"/>
      <c r="I360" s="71"/>
      <c r="J360" s="74"/>
      <c r="K360" s="33"/>
      <c r="L360" s="34"/>
      <c r="M360" s="9"/>
      <c r="N360" s="33"/>
      <c r="O360" s="33"/>
      <c r="P360" s="34"/>
    </row>
    <row r="361" spans="1:16">
      <c r="A361" s="24"/>
      <c r="B361" s="29"/>
      <c r="C361" s="29" t="s">
        <v>280</v>
      </c>
      <c r="D361" s="26" t="s">
        <v>281</v>
      </c>
      <c r="E361" s="26"/>
      <c r="F361" s="26"/>
      <c r="G361" s="59"/>
      <c r="H361" s="32"/>
      <c r="I361" s="71"/>
      <c r="J361" s="77"/>
      <c r="K361" s="9"/>
      <c r="L361" s="9"/>
      <c r="M361" s="9"/>
      <c r="N361" s="9"/>
      <c r="O361" s="9"/>
      <c r="P361" s="9"/>
    </row>
    <row r="362" spans="1:16">
      <c r="A362" s="24"/>
      <c r="B362" s="29"/>
      <c r="C362" s="29" t="s">
        <v>198</v>
      </c>
      <c r="D362" s="26" t="s">
        <v>281</v>
      </c>
      <c r="E362" s="26"/>
      <c r="F362" s="26"/>
      <c r="G362" s="43"/>
      <c r="H362" s="32"/>
      <c r="I362" s="71"/>
      <c r="J362" s="77"/>
      <c r="K362" s="9"/>
      <c r="L362" s="9"/>
      <c r="M362" s="9"/>
      <c r="N362" s="9"/>
      <c r="O362" s="9"/>
      <c r="P362" s="9"/>
    </row>
    <row r="363" spans="1:16">
      <c r="A363" s="24"/>
      <c r="B363" s="29"/>
      <c r="C363" s="129" t="s">
        <v>594</v>
      </c>
      <c r="D363" s="26" t="s">
        <v>422</v>
      </c>
      <c r="E363" s="69">
        <v>1.8</v>
      </c>
      <c r="F363" s="26"/>
      <c r="G363" s="92">
        <v>2772.21</v>
      </c>
      <c r="H363" s="32">
        <v>43584</v>
      </c>
      <c r="I363" s="71"/>
      <c r="J363" s="77"/>
      <c r="K363" s="9"/>
      <c r="L363" s="9"/>
      <c r="M363" s="9"/>
      <c r="N363" s="9"/>
      <c r="O363" s="9"/>
      <c r="P363" s="9"/>
    </row>
    <row r="364" spans="1:16">
      <c r="A364" s="24"/>
      <c r="B364" s="29"/>
      <c r="C364" s="129" t="s">
        <v>724</v>
      </c>
      <c r="D364" s="26"/>
      <c r="E364" s="26"/>
      <c r="F364" s="26">
        <v>1</v>
      </c>
      <c r="G364" s="43">
        <v>1060.4100000000001</v>
      </c>
      <c r="H364" s="124">
        <v>43556</v>
      </c>
      <c r="I364" s="71"/>
      <c r="J364" s="77"/>
      <c r="K364" s="9"/>
      <c r="L364" s="9"/>
      <c r="M364" s="9"/>
      <c r="N364" s="9"/>
      <c r="O364" s="9"/>
      <c r="P364" s="9"/>
    </row>
    <row r="365" spans="1:16">
      <c r="A365" s="24"/>
      <c r="B365" s="24"/>
      <c r="C365" s="24" t="s">
        <v>335</v>
      </c>
      <c r="D365" s="26" t="s">
        <v>287</v>
      </c>
      <c r="E365" s="26">
        <v>1</v>
      </c>
      <c r="F365" s="26">
        <v>0.19</v>
      </c>
      <c r="G365" s="43">
        <v>177.65</v>
      </c>
      <c r="H365" s="24"/>
      <c r="I365" s="71"/>
      <c r="J365" s="71"/>
    </row>
    <row r="366" spans="1:16">
      <c r="A366" s="24"/>
      <c r="B366" s="24"/>
      <c r="C366" s="36" t="s">
        <v>336</v>
      </c>
      <c r="D366" s="26"/>
      <c r="E366" s="26"/>
      <c r="F366" s="26"/>
      <c r="G366" s="26"/>
      <c r="H366" s="24"/>
      <c r="I366" s="71"/>
      <c r="J366" s="71"/>
    </row>
    <row r="367" spans="1:16">
      <c r="A367" s="24"/>
      <c r="B367" s="28" t="s">
        <v>275</v>
      </c>
      <c r="C367" s="24"/>
      <c r="D367" s="26"/>
      <c r="E367" s="26"/>
      <c r="F367" s="26"/>
      <c r="G367" s="61">
        <f>SUM(G358:G366)</f>
        <v>6132.0589999999993</v>
      </c>
      <c r="H367" s="24"/>
      <c r="I367" s="71"/>
      <c r="J367" s="71"/>
    </row>
    <row r="368" spans="1:16" ht="14.25">
      <c r="A368" s="24">
        <v>27</v>
      </c>
      <c r="B368" s="67" t="s">
        <v>363</v>
      </c>
      <c r="C368" s="24"/>
      <c r="D368" s="26"/>
      <c r="E368" s="26"/>
      <c r="F368" s="26"/>
      <c r="G368" s="26"/>
      <c r="H368" s="24"/>
      <c r="I368" s="71"/>
      <c r="J368" s="71"/>
      <c r="L368" s="9"/>
      <c r="M368" s="9"/>
      <c r="N368" s="9"/>
    </row>
    <row r="369" spans="1:14">
      <c r="A369" s="24"/>
      <c r="B369" s="27" t="s">
        <v>274</v>
      </c>
      <c r="C369" s="24"/>
      <c r="D369" s="26"/>
      <c r="E369" s="26"/>
      <c r="F369" s="26"/>
      <c r="G369" s="26"/>
      <c r="H369" s="24"/>
      <c r="I369" s="71"/>
      <c r="J369" s="71"/>
      <c r="L369" s="33"/>
      <c r="M369" s="33"/>
      <c r="N369" s="33"/>
    </row>
    <row r="370" spans="1:14">
      <c r="A370" s="24"/>
      <c r="B370" s="27"/>
      <c r="C370" s="24"/>
      <c r="D370" s="26"/>
      <c r="E370" s="26"/>
      <c r="F370" s="26"/>
      <c r="G370" s="26"/>
      <c r="H370" s="66"/>
      <c r="I370" s="71"/>
      <c r="J370" s="71"/>
      <c r="L370" s="9"/>
      <c r="M370" s="9"/>
      <c r="N370" s="9"/>
    </row>
    <row r="371" spans="1:14">
      <c r="A371" s="24"/>
      <c r="B371" s="28" t="s">
        <v>275</v>
      </c>
      <c r="C371" s="24"/>
      <c r="D371" s="26"/>
      <c r="E371" s="26"/>
      <c r="F371" s="26"/>
      <c r="G371" s="58">
        <f>SUM(G370:G370)</f>
        <v>0</v>
      </c>
      <c r="H371" s="24"/>
      <c r="I371" s="71"/>
      <c r="J371" s="71"/>
    </row>
    <row r="372" spans="1:14">
      <c r="A372" s="24"/>
      <c r="B372" s="27" t="s">
        <v>276</v>
      </c>
      <c r="C372" s="24"/>
      <c r="D372" s="26"/>
      <c r="E372" s="26"/>
      <c r="F372" s="26"/>
      <c r="G372" s="26"/>
      <c r="H372" s="24"/>
      <c r="I372" s="71"/>
      <c r="J372" s="71"/>
    </row>
    <row r="373" spans="1:14">
      <c r="A373" s="24"/>
      <c r="B373" s="29"/>
      <c r="C373" s="29" t="s">
        <v>277</v>
      </c>
      <c r="D373" s="26" t="s">
        <v>278</v>
      </c>
      <c r="E373" s="26">
        <v>602.9</v>
      </c>
      <c r="F373" s="26"/>
      <c r="G373" s="43">
        <f>E373*2.3</f>
        <v>1386.6699999999998</v>
      </c>
      <c r="H373" s="24"/>
      <c r="I373" s="71"/>
      <c r="J373" s="71"/>
    </row>
    <row r="374" spans="1:14">
      <c r="A374" s="24"/>
      <c r="B374" s="29"/>
      <c r="C374" s="29" t="s">
        <v>197</v>
      </c>
      <c r="D374" s="26"/>
      <c r="E374" s="26"/>
      <c r="F374" s="26"/>
      <c r="G374" s="43"/>
      <c r="H374" s="24"/>
      <c r="I374" s="112" t="s">
        <v>392</v>
      </c>
      <c r="J374" s="120" t="s">
        <v>403</v>
      </c>
    </row>
    <row r="375" spans="1:14">
      <c r="A375" s="24"/>
      <c r="B375" s="29"/>
      <c r="C375" s="29" t="s">
        <v>282</v>
      </c>
      <c r="D375" s="26"/>
      <c r="E375" s="26"/>
      <c r="F375" s="26"/>
      <c r="G375" s="43"/>
      <c r="H375" s="24"/>
      <c r="I375" s="71"/>
      <c r="J375" s="71"/>
    </row>
    <row r="376" spans="1:14">
      <c r="A376" s="24"/>
      <c r="B376" s="29"/>
      <c r="C376" s="29" t="s">
        <v>280</v>
      </c>
      <c r="D376" s="26" t="s">
        <v>281</v>
      </c>
      <c r="E376" s="26"/>
      <c r="F376" s="26"/>
      <c r="G376" s="43"/>
      <c r="H376" s="66"/>
      <c r="I376" s="71"/>
      <c r="J376" s="71"/>
    </row>
    <row r="377" spans="1:14">
      <c r="A377" s="24"/>
      <c r="B377" s="29"/>
      <c r="C377" s="29" t="s">
        <v>198</v>
      </c>
      <c r="D377" s="26" t="s">
        <v>281</v>
      </c>
      <c r="E377" s="26"/>
      <c r="F377" s="26"/>
      <c r="G377" s="43"/>
      <c r="H377" s="32"/>
      <c r="I377" s="71"/>
      <c r="J377" s="71"/>
    </row>
    <row r="378" spans="1:14">
      <c r="A378" s="24"/>
      <c r="B378" s="29"/>
      <c r="C378" s="129" t="s">
        <v>724</v>
      </c>
      <c r="D378" s="26"/>
      <c r="E378" s="26"/>
      <c r="F378" s="26">
        <v>1</v>
      </c>
      <c r="G378" s="43">
        <v>1060.4100000000001</v>
      </c>
      <c r="H378" s="124">
        <v>43556</v>
      </c>
      <c r="I378" s="71"/>
      <c r="J378" s="71"/>
    </row>
    <row r="379" spans="1:14">
      <c r="A379" s="24"/>
      <c r="B379" s="29"/>
      <c r="C379" s="24" t="s">
        <v>335</v>
      </c>
      <c r="D379" s="26" t="s">
        <v>287</v>
      </c>
      <c r="E379" s="26">
        <v>1</v>
      </c>
      <c r="F379" s="26">
        <v>0.19</v>
      </c>
      <c r="G379" s="43">
        <v>177.65</v>
      </c>
      <c r="H379" s="24"/>
      <c r="I379" s="71"/>
      <c r="J379" s="71"/>
    </row>
    <row r="380" spans="1:14">
      <c r="A380" s="24"/>
      <c r="B380" s="29"/>
      <c r="C380" s="36" t="s">
        <v>336</v>
      </c>
      <c r="D380" s="26"/>
      <c r="E380" s="26"/>
      <c r="F380" s="26"/>
      <c r="G380" s="26"/>
      <c r="H380" s="24"/>
      <c r="I380" s="71"/>
      <c r="J380" s="71"/>
    </row>
    <row r="381" spans="1:14">
      <c r="A381" s="24"/>
      <c r="B381" s="28" t="s">
        <v>275</v>
      </c>
      <c r="C381" s="24"/>
      <c r="D381" s="26"/>
      <c r="E381" s="26"/>
      <c r="F381" s="26"/>
      <c r="G381" s="61">
        <f>SUM(G373:G380)</f>
        <v>2624.73</v>
      </c>
      <c r="H381" s="24"/>
      <c r="I381" s="71"/>
      <c r="J381" s="71"/>
    </row>
    <row r="382" spans="1:14" ht="14.25">
      <c r="A382" s="24">
        <v>28</v>
      </c>
      <c r="B382" s="25" t="s">
        <v>364</v>
      </c>
      <c r="C382" s="30" t="s">
        <v>284</v>
      </c>
      <c r="D382" s="26"/>
      <c r="E382" s="26"/>
      <c r="F382" s="26"/>
      <c r="G382" s="26"/>
      <c r="H382" s="24"/>
      <c r="I382" s="71"/>
      <c r="J382" s="71"/>
    </row>
    <row r="383" spans="1:14">
      <c r="A383" s="24"/>
      <c r="B383" s="27" t="s">
        <v>274</v>
      </c>
      <c r="C383" s="24"/>
      <c r="D383" s="26"/>
      <c r="E383" s="26"/>
      <c r="F383" s="26"/>
      <c r="G383" s="26"/>
      <c r="H383" s="24"/>
      <c r="I383" s="71"/>
      <c r="J383" s="71"/>
    </row>
    <row r="384" spans="1:14">
      <c r="A384" s="24"/>
      <c r="B384" s="29"/>
      <c r="C384" s="24"/>
      <c r="D384" s="26"/>
      <c r="E384" s="26"/>
      <c r="F384" s="26"/>
      <c r="G384" s="59"/>
      <c r="H384" s="32"/>
      <c r="I384" s="71"/>
      <c r="J384" s="71"/>
    </row>
    <row r="385" spans="1:18">
      <c r="A385" s="24"/>
      <c r="B385" s="28" t="s">
        <v>275</v>
      </c>
      <c r="C385" s="24"/>
      <c r="D385" s="26"/>
      <c r="E385" s="26"/>
      <c r="F385" s="26"/>
      <c r="G385" s="61">
        <f>SUM(G384)</f>
        <v>0</v>
      </c>
      <c r="H385" s="24"/>
      <c r="I385" s="71"/>
      <c r="J385" s="71"/>
    </row>
    <row r="386" spans="1:18">
      <c r="A386" s="24"/>
      <c r="B386" s="27" t="s">
        <v>276</v>
      </c>
      <c r="C386" s="24"/>
      <c r="D386" s="26"/>
      <c r="E386" s="26"/>
      <c r="F386" s="26"/>
      <c r="G386" s="26"/>
      <c r="H386" s="24"/>
      <c r="I386" s="71"/>
      <c r="J386" s="71"/>
    </row>
    <row r="387" spans="1:18">
      <c r="A387" s="24"/>
      <c r="B387" s="29"/>
      <c r="C387" s="29" t="s">
        <v>277</v>
      </c>
      <c r="D387" s="26" t="s">
        <v>278</v>
      </c>
      <c r="E387" s="26">
        <v>411.9</v>
      </c>
      <c r="F387" s="26"/>
      <c r="G387" s="43">
        <f>E387*2.21</f>
        <v>910.29899999999998</v>
      </c>
      <c r="H387" s="24"/>
      <c r="I387" s="112" t="s">
        <v>392</v>
      </c>
      <c r="J387" s="120" t="s">
        <v>403</v>
      </c>
      <c r="K387" s="9"/>
      <c r="M387" s="9"/>
      <c r="N387" s="9"/>
      <c r="O387" s="9"/>
      <c r="P387" s="9"/>
    </row>
    <row r="388" spans="1:18">
      <c r="A388" s="24"/>
      <c r="B388" s="28" t="s">
        <v>275</v>
      </c>
      <c r="C388" s="24"/>
      <c r="D388" s="26"/>
      <c r="E388" s="26"/>
      <c r="F388" s="26"/>
      <c r="G388" s="61">
        <f>SUM(G387:G387)</f>
        <v>910.29899999999998</v>
      </c>
      <c r="H388" s="24"/>
      <c r="I388" s="71"/>
      <c r="J388" s="71"/>
      <c r="K388" s="9"/>
      <c r="L388" s="9"/>
      <c r="M388" s="9"/>
      <c r="N388" s="9"/>
      <c r="O388" s="9"/>
      <c r="P388" s="9"/>
    </row>
    <row r="389" spans="1:18" ht="14.25">
      <c r="A389" s="24">
        <v>29</v>
      </c>
      <c r="B389" s="25" t="s">
        <v>365</v>
      </c>
      <c r="C389" s="30" t="s">
        <v>284</v>
      </c>
      <c r="D389" s="26"/>
      <c r="E389" s="26"/>
      <c r="F389" s="26"/>
      <c r="G389" s="26"/>
      <c r="H389" s="24"/>
      <c r="I389" s="71"/>
      <c r="J389" s="71"/>
      <c r="K389" s="9"/>
      <c r="L389" s="33"/>
      <c r="M389" s="33"/>
      <c r="N389" s="33"/>
      <c r="O389" s="33"/>
      <c r="P389" s="76"/>
    </row>
    <row r="390" spans="1:18">
      <c r="A390" s="24"/>
      <c r="B390" s="27" t="s">
        <v>276</v>
      </c>
      <c r="C390" s="24"/>
      <c r="D390" s="26"/>
      <c r="E390" s="26"/>
      <c r="F390" s="26"/>
      <c r="G390" s="26"/>
      <c r="H390" s="24"/>
      <c r="I390" s="71"/>
      <c r="J390" s="71"/>
      <c r="K390" s="9"/>
      <c r="L390" s="9"/>
      <c r="M390" s="9"/>
      <c r="N390" s="9"/>
      <c r="O390" s="9"/>
      <c r="P390" s="9"/>
    </row>
    <row r="391" spans="1:18">
      <c r="A391" s="24"/>
      <c r="B391" s="29"/>
      <c r="C391" s="29" t="s">
        <v>277</v>
      </c>
      <c r="D391" s="26" t="s">
        <v>278</v>
      </c>
      <c r="E391" s="26">
        <v>119.9</v>
      </c>
      <c r="F391" s="26"/>
      <c r="G391" s="43">
        <f>E391*2.21</f>
        <v>264.97899999999998</v>
      </c>
      <c r="H391" s="24"/>
      <c r="I391" s="71"/>
      <c r="J391" s="71"/>
    </row>
    <row r="392" spans="1:18">
      <c r="A392" s="24"/>
      <c r="B392" s="28" t="s">
        <v>275</v>
      </c>
      <c r="C392" s="24"/>
      <c r="D392" s="26"/>
      <c r="E392" s="26"/>
      <c r="F392" s="26"/>
      <c r="G392" s="61">
        <f>SUM(G391:G391)</f>
        <v>264.97899999999998</v>
      </c>
      <c r="H392" s="24"/>
      <c r="I392" s="71"/>
      <c r="J392" s="71"/>
    </row>
    <row r="393" spans="1:18" ht="14.25">
      <c r="A393" s="24">
        <v>30</v>
      </c>
      <c r="B393" s="25" t="s">
        <v>366</v>
      </c>
      <c r="C393" s="30" t="s">
        <v>284</v>
      </c>
      <c r="D393" s="26"/>
      <c r="E393" s="26"/>
      <c r="F393" s="26"/>
      <c r="G393" s="26"/>
      <c r="H393" s="24"/>
      <c r="I393" s="71"/>
      <c r="J393" s="71"/>
    </row>
    <row r="394" spans="1:18">
      <c r="A394" s="24"/>
      <c r="B394" s="27" t="s">
        <v>276</v>
      </c>
      <c r="C394" s="24"/>
      <c r="D394" s="26"/>
      <c r="E394" s="26"/>
      <c r="F394" s="26"/>
      <c r="G394" s="26"/>
      <c r="H394" s="24"/>
      <c r="I394" s="71"/>
      <c r="J394" s="71"/>
    </row>
    <row r="395" spans="1:18">
      <c r="A395" s="24"/>
      <c r="B395" s="29"/>
      <c r="C395" s="29" t="s">
        <v>277</v>
      </c>
      <c r="D395" s="26" t="s">
        <v>278</v>
      </c>
      <c r="E395" s="26">
        <v>106.3</v>
      </c>
      <c r="F395" s="26"/>
      <c r="G395" s="43">
        <f>E395*2.21</f>
        <v>234.923</v>
      </c>
      <c r="H395" s="24"/>
      <c r="I395" s="71"/>
      <c r="J395" s="71"/>
      <c r="L395" s="9"/>
      <c r="M395" s="9"/>
      <c r="N395" s="9"/>
      <c r="O395" s="9"/>
      <c r="P395" s="9"/>
      <c r="Q395" s="9"/>
      <c r="R395" s="9"/>
    </row>
    <row r="396" spans="1:18">
      <c r="A396" s="24"/>
      <c r="B396" s="28" t="s">
        <v>275</v>
      </c>
      <c r="C396" s="24"/>
      <c r="D396" s="26"/>
      <c r="E396" s="26"/>
      <c r="F396" s="26"/>
      <c r="G396" s="61">
        <f>SUM(G395:G395)</f>
        <v>234.923</v>
      </c>
      <c r="H396" s="24"/>
      <c r="I396" s="71"/>
      <c r="J396" s="71"/>
      <c r="L396" s="9"/>
      <c r="M396" s="33"/>
      <c r="N396" s="33"/>
      <c r="O396" s="33"/>
      <c r="P396" s="33"/>
      <c r="Q396" s="38"/>
      <c r="R396" s="9"/>
    </row>
    <row r="397" spans="1:18" ht="14.25">
      <c r="A397" s="24">
        <v>31</v>
      </c>
      <c r="B397" s="25" t="s">
        <v>367</v>
      </c>
      <c r="C397" s="30" t="s">
        <v>284</v>
      </c>
      <c r="D397" s="26"/>
      <c r="E397" s="26"/>
      <c r="F397" s="26"/>
      <c r="G397" s="26"/>
      <c r="H397" s="24"/>
      <c r="I397" s="71"/>
      <c r="J397" s="71"/>
      <c r="L397" s="9"/>
      <c r="M397" s="33"/>
      <c r="N397" s="33"/>
      <c r="O397" s="33"/>
      <c r="P397" s="47"/>
      <c r="Q397" s="38"/>
      <c r="R397" s="9"/>
    </row>
    <row r="398" spans="1:18">
      <c r="A398" s="24"/>
      <c r="B398" s="27" t="s">
        <v>276</v>
      </c>
      <c r="C398" s="24"/>
      <c r="D398" s="26"/>
      <c r="E398" s="26"/>
      <c r="F398" s="26"/>
      <c r="G398" s="26"/>
      <c r="H398" s="24"/>
      <c r="I398" s="71"/>
      <c r="J398" s="71"/>
      <c r="O398" s="9"/>
      <c r="P398" s="9"/>
      <c r="Q398" s="9"/>
      <c r="R398" s="9"/>
    </row>
    <row r="399" spans="1:18">
      <c r="A399" s="24"/>
      <c r="B399" s="29"/>
      <c r="C399" s="29" t="s">
        <v>277</v>
      </c>
      <c r="D399" s="26" t="s">
        <v>278</v>
      </c>
      <c r="E399" s="26">
        <v>159.9</v>
      </c>
      <c r="F399" s="26"/>
      <c r="G399" s="43">
        <f>E399*2.21</f>
        <v>353.37900000000002</v>
      </c>
      <c r="H399" s="24"/>
      <c r="I399" s="71"/>
      <c r="J399" s="71"/>
      <c r="O399" s="9"/>
      <c r="P399" s="9"/>
      <c r="Q399" s="9"/>
      <c r="R399" s="9"/>
    </row>
    <row r="400" spans="1:18">
      <c r="A400" s="24"/>
      <c r="B400" s="28" t="s">
        <v>275</v>
      </c>
      <c r="C400" s="24"/>
      <c r="D400" s="26"/>
      <c r="E400" s="26"/>
      <c r="F400" s="26"/>
      <c r="G400" s="61">
        <f>SUM(G399:G399)</f>
        <v>353.37900000000002</v>
      </c>
      <c r="H400" s="24"/>
      <c r="I400" s="71"/>
      <c r="J400" s="71"/>
    </row>
    <row r="401" spans="1:18" ht="14.25">
      <c r="A401" s="24">
        <v>32</v>
      </c>
      <c r="B401" s="25" t="s">
        <v>368</v>
      </c>
      <c r="C401" s="30" t="s">
        <v>284</v>
      </c>
      <c r="D401" s="26"/>
      <c r="E401" s="26"/>
      <c r="F401" s="26"/>
      <c r="G401" s="26"/>
      <c r="H401" s="24"/>
      <c r="I401" s="71"/>
      <c r="J401" s="71"/>
    </row>
    <row r="402" spans="1:18">
      <c r="A402" s="24"/>
      <c r="B402" s="27" t="s">
        <v>276</v>
      </c>
      <c r="C402" s="24"/>
      <c r="D402" s="26"/>
      <c r="E402" s="26"/>
      <c r="F402" s="26"/>
      <c r="G402" s="26"/>
      <c r="H402" s="24"/>
      <c r="I402" s="71"/>
      <c r="J402" s="71"/>
    </row>
    <row r="403" spans="1:18">
      <c r="A403" s="24"/>
      <c r="B403" s="29"/>
      <c r="C403" s="29" t="s">
        <v>277</v>
      </c>
      <c r="D403" s="26" t="s">
        <v>278</v>
      </c>
      <c r="E403" s="26">
        <v>313.2</v>
      </c>
      <c r="F403" s="26"/>
      <c r="G403" s="43">
        <f>E403*2.21</f>
        <v>692.17199999999991</v>
      </c>
      <c r="H403" s="24"/>
      <c r="I403" s="71"/>
      <c r="J403" s="71"/>
    </row>
    <row r="404" spans="1:18">
      <c r="A404" s="24"/>
      <c r="B404" s="29"/>
      <c r="C404" s="29" t="s">
        <v>280</v>
      </c>
      <c r="D404" s="26" t="s">
        <v>281</v>
      </c>
      <c r="E404" s="26"/>
      <c r="F404" s="26"/>
      <c r="G404" s="43"/>
      <c r="H404" s="24"/>
      <c r="I404" s="71"/>
      <c r="J404" s="71"/>
    </row>
    <row r="405" spans="1:18">
      <c r="A405" s="24"/>
      <c r="B405" s="28" t="s">
        <v>275</v>
      </c>
      <c r="C405" s="24"/>
      <c r="D405" s="26"/>
      <c r="E405" s="26"/>
      <c r="F405" s="26"/>
      <c r="G405" s="61">
        <f>SUM(G403:G404)</f>
        <v>692.17199999999991</v>
      </c>
      <c r="H405" s="24"/>
      <c r="I405" s="71"/>
      <c r="J405" s="71"/>
    </row>
    <row r="406" spans="1:18" ht="14.25">
      <c r="A406" s="24">
        <v>33</v>
      </c>
      <c r="B406" s="67" t="s">
        <v>369</v>
      </c>
      <c r="C406" s="24"/>
      <c r="D406" s="26"/>
      <c r="E406" s="26"/>
      <c r="F406" s="26"/>
      <c r="G406" s="26"/>
      <c r="H406" s="24"/>
      <c r="I406" s="71"/>
      <c r="J406" s="71"/>
    </row>
    <row r="407" spans="1:18">
      <c r="A407" s="24"/>
      <c r="B407" s="27" t="s">
        <v>274</v>
      </c>
      <c r="C407" s="24"/>
      <c r="D407" s="26"/>
      <c r="E407" s="26"/>
      <c r="F407" s="26"/>
      <c r="G407" s="26"/>
      <c r="H407" s="24"/>
      <c r="I407" s="71"/>
      <c r="J407" s="71"/>
    </row>
    <row r="408" spans="1:18">
      <c r="A408" s="24"/>
      <c r="B408" s="27"/>
      <c r="C408" s="24"/>
      <c r="D408" s="26"/>
      <c r="E408" s="26"/>
      <c r="F408" s="26"/>
      <c r="G408" s="26"/>
      <c r="H408" s="32"/>
      <c r="I408" s="71"/>
      <c r="J408" s="71"/>
    </row>
    <row r="409" spans="1:18">
      <c r="A409" s="24"/>
      <c r="B409" s="28" t="s">
        <v>275</v>
      </c>
      <c r="C409" s="24"/>
      <c r="D409" s="26"/>
      <c r="E409" s="26"/>
      <c r="F409" s="26"/>
      <c r="G409" s="61">
        <f>SUM(G408:G408)</f>
        <v>0</v>
      </c>
      <c r="H409" s="24"/>
      <c r="I409" s="71"/>
      <c r="J409" s="71"/>
    </row>
    <row r="410" spans="1:18">
      <c r="A410" s="24"/>
      <c r="B410" s="27" t="s">
        <v>276</v>
      </c>
      <c r="C410" s="24"/>
      <c r="D410" s="26"/>
      <c r="E410" s="26"/>
      <c r="F410" s="26"/>
      <c r="G410" s="26"/>
      <c r="H410" s="24"/>
      <c r="I410" s="71"/>
      <c r="J410" s="71"/>
    </row>
    <row r="411" spans="1:18">
      <c r="A411" s="24"/>
      <c r="B411" s="29"/>
      <c r="C411" s="29" t="s">
        <v>277</v>
      </c>
      <c r="D411" s="26" t="s">
        <v>278</v>
      </c>
      <c r="E411" s="26">
        <v>647.5</v>
      </c>
      <c r="F411" s="26"/>
      <c r="G411" s="43">
        <f>E411*2.3</f>
        <v>1489.2499999999998</v>
      </c>
      <c r="H411" s="24"/>
      <c r="I411" s="71"/>
      <c r="J411" s="71"/>
    </row>
    <row r="412" spans="1:18">
      <c r="A412" s="24"/>
      <c r="B412" s="29"/>
      <c r="C412" s="29" t="s">
        <v>370</v>
      </c>
      <c r="D412" s="26"/>
      <c r="E412" s="26"/>
      <c r="F412" s="26"/>
      <c r="G412" s="43"/>
      <c r="H412" s="24"/>
      <c r="I412" s="112" t="s">
        <v>392</v>
      </c>
      <c r="J412" s="128"/>
      <c r="K412" s="9"/>
      <c r="L412" s="9"/>
      <c r="P412" s="33"/>
      <c r="Q412" s="34"/>
      <c r="R412" s="38"/>
    </row>
    <row r="413" spans="1:18">
      <c r="A413" s="24"/>
      <c r="B413" s="29"/>
      <c r="C413" s="29" t="s">
        <v>282</v>
      </c>
      <c r="D413" s="26"/>
      <c r="E413" s="26"/>
      <c r="F413" s="26"/>
      <c r="G413" s="43"/>
      <c r="H413" s="24"/>
      <c r="I413" s="71"/>
      <c r="J413" s="71"/>
      <c r="K413" s="9"/>
      <c r="L413" s="9"/>
      <c r="M413" s="37"/>
      <c r="N413" s="33"/>
      <c r="O413" s="33"/>
      <c r="P413" s="33"/>
      <c r="Q413" s="34"/>
      <c r="R413" s="38"/>
    </row>
    <row r="414" spans="1:18">
      <c r="A414" s="24"/>
      <c r="B414" s="29"/>
      <c r="C414" s="29" t="s">
        <v>347</v>
      </c>
      <c r="D414" s="26"/>
      <c r="E414" s="26"/>
      <c r="F414" s="26"/>
      <c r="G414" s="43"/>
      <c r="H414" s="24"/>
      <c r="I414" s="71"/>
      <c r="J414" s="71"/>
      <c r="K414" s="33"/>
      <c r="L414" s="47"/>
      <c r="M414" s="9"/>
      <c r="N414" s="33"/>
      <c r="O414" s="33"/>
      <c r="P414" s="47"/>
      <c r="Q414" s="9"/>
      <c r="R414" s="9"/>
    </row>
    <row r="415" spans="1:18">
      <c r="A415" s="24"/>
      <c r="B415" s="29"/>
      <c r="C415" s="29" t="s">
        <v>360</v>
      </c>
      <c r="D415" s="26"/>
      <c r="E415" s="26"/>
      <c r="F415" s="26"/>
      <c r="G415" s="43"/>
      <c r="H415" s="24"/>
      <c r="I415" s="71"/>
      <c r="J415" s="71"/>
      <c r="K415" s="9"/>
      <c r="L415" s="9"/>
      <c r="M415" s="9"/>
      <c r="N415" s="9"/>
      <c r="O415" s="9"/>
      <c r="P415" s="77"/>
      <c r="Q415" s="9"/>
      <c r="R415" s="9"/>
    </row>
    <row r="416" spans="1:18">
      <c r="A416" s="24"/>
      <c r="B416" s="29"/>
      <c r="C416" s="129" t="s">
        <v>724</v>
      </c>
      <c r="D416" s="26"/>
      <c r="E416" s="26"/>
      <c r="F416" s="26">
        <v>1</v>
      </c>
      <c r="G416" s="43">
        <v>1060.4100000000001</v>
      </c>
      <c r="H416" s="124">
        <v>43556</v>
      </c>
      <c r="I416" s="71"/>
      <c r="J416" s="71"/>
      <c r="K416" s="9"/>
      <c r="L416" s="9"/>
      <c r="M416" s="9"/>
      <c r="N416" s="9"/>
      <c r="O416" s="9"/>
      <c r="P416" s="77"/>
      <c r="Q416" s="9"/>
      <c r="R416" s="9"/>
    </row>
    <row r="417" spans="1:18">
      <c r="A417" s="24"/>
      <c r="B417" s="24"/>
      <c r="C417" s="24" t="s">
        <v>335</v>
      </c>
      <c r="D417" s="26" t="s">
        <v>287</v>
      </c>
      <c r="E417" s="26">
        <v>1</v>
      </c>
      <c r="F417" s="26">
        <v>0.19</v>
      </c>
      <c r="G417" s="26">
        <v>177.65</v>
      </c>
      <c r="H417" s="24"/>
      <c r="I417" s="71"/>
      <c r="J417" s="71"/>
      <c r="K417" s="9"/>
      <c r="L417" s="9"/>
      <c r="M417" s="9"/>
      <c r="N417" s="9"/>
      <c r="O417" s="9"/>
      <c r="P417" s="9"/>
      <c r="Q417" s="9"/>
      <c r="R417" s="9"/>
    </row>
    <row r="418" spans="1:18">
      <c r="A418" s="24"/>
      <c r="B418" s="24"/>
      <c r="C418" s="36" t="s">
        <v>336</v>
      </c>
      <c r="D418" s="26"/>
      <c r="E418" s="26"/>
      <c r="F418" s="26"/>
      <c r="G418" s="43"/>
      <c r="H418" s="24"/>
      <c r="I418" s="71"/>
      <c r="J418" s="71"/>
      <c r="K418" s="9"/>
      <c r="L418" s="9"/>
      <c r="M418" s="9"/>
      <c r="N418" s="9"/>
      <c r="O418" s="9"/>
      <c r="P418" s="9"/>
      <c r="Q418" s="9"/>
      <c r="R418" s="9"/>
    </row>
    <row r="419" spans="1:18">
      <c r="A419" s="24"/>
      <c r="B419" s="28" t="s">
        <v>275</v>
      </c>
      <c r="C419" s="24"/>
      <c r="D419" s="26"/>
      <c r="E419" s="26"/>
      <c r="F419" s="26"/>
      <c r="G419" s="61">
        <f>SUM(G411:G418)</f>
        <v>2727.31</v>
      </c>
      <c r="H419" s="24"/>
      <c r="I419" s="71"/>
      <c r="J419" s="71"/>
      <c r="K419" s="9"/>
      <c r="L419" s="9"/>
      <c r="M419" s="9"/>
      <c r="N419" s="9"/>
      <c r="O419" s="9"/>
      <c r="P419" s="9"/>
      <c r="Q419" s="9"/>
      <c r="R419" s="9"/>
    </row>
    <row r="420" spans="1:18" ht="14.25">
      <c r="A420" s="24">
        <v>34</v>
      </c>
      <c r="B420" s="67" t="s">
        <v>199</v>
      </c>
      <c r="C420" s="24"/>
      <c r="D420" s="26"/>
      <c r="E420" s="26"/>
      <c r="F420" s="26"/>
      <c r="G420" s="26"/>
      <c r="H420" s="24"/>
      <c r="I420" s="71"/>
      <c r="J420" s="71"/>
    </row>
    <row r="421" spans="1:18">
      <c r="A421" s="24"/>
      <c r="B421" s="27" t="s">
        <v>274</v>
      </c>
      <c r="C421" s="24"/>
      <c r="D421" s="26"/>
      <c r="E421" s="26"/>
      <c r="F421" s="26"/>
      <c r="G421" s="43"/>
      <c r="H421" s="32"/>
      <c r="I421" s="71"/>
      <c r="J421" s="77"/>
      <c r="K421" s="9"/>
      <c r="L421" s="9"/>
      <c r="M421" s="9"/>
      <c r="N421" s="9"/>
      <c r="O421" s="9"/>
    </row>
    <row r="422" spans="1:18">
      <c r="A422" s="24"/>
      <c r="B422" s="27"/>
      <c r="C422" s="24"/>
      <c r="D422" s="26"/>
      <c r="E422" s="26"/>
      <c r="F422" s="26"/>
      <c r="G422" s="43"/>
      <c r="H422" s="32"/>
      <c r="I422" s="71"/>
      <c r="J422" s="77"/>
      <c r="K422" s="9"/>
      <c r="L422" s="9"/>
      <c r="M422" s="9"/>
      <c r="N422" s="9"/>
      <c r="O422" s="9"/>
    </row>
    <row r="423" spans="1:18">
      <c r="A423" s="24"/>
      <c r="B423" s="28" t="s">
        <v>275</v>
      </c>
      <c r="C423" s="24"/>
      <c r="D423" s="26"/>
      <c r="E423" s="26"/>
      <c r="F423" s="26"/>
      <c r="G423" s="61">
        <f>SUM(G422:G422)</f>
        <v>0</v>
      </c>
      <c r="H423" s="24"/>
      <c r="I423" s="71"/>
      <c r="J423" s="71"/>
      <c r="K423" s="71"/>
    </row>
    <row r="424" spans="1:18">
      <c r="A424" s="24"/>
      <c r="B424" s="27" t="s">
        <v>276</v>
      </c>
      <c r="C424" s="24"/>
      <c r="D424" s="26"/>
      <c r="E424" s="26"/>
      <c r="F424" s="26"/>
      <c r="G424" s="26"/>
      <c r="H424" s="24"/>
      <c r="I424" s="71"/>
      <c r="J424" s="71"/>
      <c r="K424" s="9"/>
      <c r="L424" s="9"/>
      <c r="M424" s="9"/>
    </row>
    <row r="425" spans="1:18">
      <c r="A425" s="24"/>
      <c r="B425" s="29"/>
      <c r="C425" s="29" t="s">
        <v>277</v>
      </c>
      <c r="D425" s="26" t="s">
        <v>278</v>
      </c>
      <c r="E425" s="26">
        <v>1614.6</v>
      </c>
      <c r="F425" s="26"/>
      <c r="G425" s="43">
        <f>E425*2.3</f>
        <v>3713.5799999999995</v>
      </c>
      <c r="H425" s="24"/>
      <c r="I425" s="112" t="s">
        <v>392</v>
      </c>
      <c r="J425" s="120" t="s">
        <v>403</v>
      </c>
      <c r="K425" s="33"/>
      <c r="L425" s="33"/>
      <c r="M425" s="33"/>
    </row>
    <row r="426" spans="1:18">
      <c r="A426" s="24"/>
      <c r="B426" s="29"/>
      <c r="C426" s="29" t="s">
        <v>197</v>
      </c>
      <c r="D426" s="26"/>
      <c r="E426" s="26"/>
      <c r="F426" s="26"/>
      <c r="G426" s="43">
        <v>0</v>
      </c>
      <c r="H426" s="24"/>
      <c r="I426" s="71"/>
      <c r="J426" s="71"/>
      <c r="K426" s="9"/>
      <c r="L426" s="9"/>
      <c r="M426" s="9"/>
    </row>
    <row r="427" spans="1:18">
      <c r="A427" s="24"/>
      <c r="B427" s="29"/>
      <c r="C427" s="29" t="s">
        <v>280</v>
      </c>
      <c r="D427" s="26" t="s">
        <v>281</v>
      </c>
      <c r="E427" s="26"/>
      <c r="F427" s="26"/>
      <c r="G427" s="43"/>
      <c r="H427" s="66"/>
      <c r="I427" s="71"/>
      <c r="J427" s="71"/>
      <c r="M427" s="37"/>
    </row>
    <row r="428" spans="1:18">
      <c r="A428" s="24"/>
      <c r="B428" s="29"/>
      <c r="C428" s="29" t="s">
        <v>198</v>
      </c>
      <c r="D428" s="26" t="s">
        <v>281</v>
      </c>
      <c r="E428" s="26"/>
      <c r="F428" s="26"/>
      <c r="G428" s="59"/>
      <c r="H428" s="66"/>
      <c r="I428" s="71"/>
      <c r="J428" s="71"/>
    </row>
    <row r="429" spans="1:18">
      <c r="A429" s="24"/>
      <c r="B429" s="29"/>
      <c r="C429" s="129" t="s">
        <v>724</v>
      </c>
      <c r="D429" s="26"/>
      <c r="E429" s="26"/>
      <c r="F429" s="26">
        <v>1</v>
      </c>
      <c r="G429" s="43">
        <v>1060.4100000000001</v>
      </c>
      <c r="H429" s="124">
        <v>43556</v>
      </c>
      <c r="I429" s="71"/>
      <c r="J429" s="71"/>
    </row>
    <row r="430" spans="1:18">
      <c r="A430" s="24"/>
      <c r="B430" s="24"/>
      <c r="C430" s="24" t="s">
        <v>335</v>
      </c>
      <c r="D430" s="26" t="s">
        <v>287</v>
      </c>
      <c r="E430" s="26">
        <v>1</v>
      </c>
      <c r="F430" s="26">
        <v>0.19</v>
      </c>
      <c r="G430" s="26">
        <v>177.65</v>
      </c>
      <c r="H430" s="24"/>
      <c r="I430" s="71"/>
      <c r="J430" s="71"/>
      <c r="L430" s="33"/>
      <c r="M430" s="33"/>
      <c r="N430" s="33"/>
      <c r="O430" s="33"/>
      <c r="P430" s="33"/>
      <c r="Q430" s="33"/>
      <c r="R430" s="9"/>
    </row>
    <row r="431" spans="1:18">
      <c r="A431" s="24"/>
      <c r="B431" s="24"/>
      <c r="C431" s="36" t="s">
        <v>336</v>
      </c>
      <c r="D431" s="26"/>
      <c r="E431" s="26"/>
      <c r="F431" s="26"/>
      <c r="G431" s="43"/>
      <c r="H431" s="24"/>
      <c r="I431" s="71"/>
      <c r="J431" s="71"/>
      <c r="L431" s="33"/>
      <c r="M431" s="33"/>
      <c r="N431" s="33"/>
      <c r="O431" s="9"/>
      <c r="P431" s="9"/>
      <c r="Q431" s="9"/>
      <c r="R431" s="9"/>
    </row>
    <row r="432" spans="1:18">
      <c r="A432" s="24"/>
      <c r="B432" s="28" t="s">
        <v>275</v>
      </c>
      <c r="C432" s="24"/>
      <c r="D432" s="26"/>
      <c r="E432" s="26"/>
      <c r="F432" s="26"/>
      <c r="G432" s="61">
        <f>SUM(G425:G431)</f>
        <v>4951.6399999999994</v>
      </c>
      <c r="H432" s="24"/>
      <c r="I432" s="71"/>
      <c r="J432" s="71"/>
      <c r="L432" s="9"/>
      <c r="M432" s="9"/>
      <c r="N432" s="9"/>
      <c r="O432" s="9"/>
      <c r="P432" s="9"/>
      <c r="Q432" s="9"/>
      <c r="R432" s="9"/>
    </row>
    <row r="433" spans="1:18" ht="14.25">
      <c r="A433" s="24">
        <v>35</v>
      </c>
      <c r="B433" s="25" t="s">
        <v>200</v>
      </c>
      <c r="C433" s="24"/>
      <c r="D433" s="26"/>
      <c r="E433" s="26"/>
      <c r="F433" s="26"/>
      <c r="G433" s="26"/>
      <c r="H433" s="24"/>
      <c r="I433" s="71"/>
      <c r="J433" s="71"/>
      <c r="L433" s="9"/>
      <c r="M433" s="9"/>
      <c r="N433" s="9"/>
      <c r="O433" s="9"/>
      <c r="P433" s="9"/>
      <c r="Q433" s="9"/>
      <c r="R433" s="9"/>
    </row>
    <row r="434" spans="1:18">
      <c r="A434" s="24"/>
      <c r="B434" s="27" t="s">
        <v>274</v>
      </c>
      <c r="C434" s="24"/>
      <c r="D434" s="26"/>
      <c r="E434" s="26"/>
      <c r="F434" s="26"/>
      <c r="G434" s="26"/>
      <c r="H434" s="24"/>
      <c r="I434" s="71"/>
      <c r="J434" s="71"/>
    </row>
    <row r="435" spans="1:18">
      <c r="A435" s="24"/>
      <c r="B435" s="27"/>
      <c r="C435" s="24" t="s">
        <v>655</v>
      </c>
      <c r="D435" s="26" t="s">
        <v>287</v>
      </c>
      <c r="E435" s="26">
        <v>3</v>
      </c>
      <c r="F435" s="26">
        <v>11.1</v>
      </c>
      <c r="G435" s="26">
        <v>5908.81</v>
      </c>
      <c r="H435" s="36" t="s">
        <v>657</v>
      </c>
      <c r="I435" s="71"/>
      <c r="J435" s="71"/>
    </row>
    <row r="436" spans="1:18">
      <c r="A436" s="24"/>
      <c r="B436" s="27"/>
      <c r="C436" s="24" t="s">
        <v>656</v>
      </c>
      <c r="D436" s="26" t="s">
        <v>278</v>
      </c>
      <c r="E436" s="26">
        <v>6.8</v>
      </c>
      <c r="F436" s="26">
        <v>8.4</v>
      </c>
      <c r="G436" s="26">
        <v>5732.68</v>
      </c>
      <c r="H436" s="36" t="s">
        <v>657</v>
      </c>
      <c r="I436" s="71"/>
      <c r="J436" s="71"/>
    </row>
    <row r="437" spans="1:18">
      <c r="A437" s="24"/>
      <c r="B437" s="27"/>
      <c r="C437" s="24" t="s">
        <v>405</v>
      </c>
      <c r="D437" s="26" t="s">
        <v>281</v>
      </c>
      <c r="E437" s="26">
        <v>3</v>
      </c>
      <c r="F437" s="26"/>
      <c r="G437" s="26">
        <v>4457.1000000000004</v>
      </c>
      <c r="H437" s="36" t="s">
        <v>657</v>
      </c>
      <c r="I437" s="71"/>
      <c r="J437" s="71"/>
    </row>
    <row r="438" spans="1:18">
      <c r="A438" s="24"/>
      <c r="B438" s="28" t="s">
        <v>275</v>
      </c>
      <c r="C438" s="24"/>
      <c r="D438" s="26"/>
      <c r="E438" s="26"/>
      <c r="F438" s="26"/>
      <c r="G438" s="61">
        <f>SUM(G435:G437)</f>
        <v>16098.590000000002</v>
      </c>
      <c r="H438" s="24"/>
      <c r="I438" s="71"/>
      <c r="J438" s="71"/>
    </row>
    <row r="439" spans="1:18">
      <c r="A439" s="24"/>
      <c r="B439" s="27" t="s">
        <v>276</v>
      </c>
      <c r="C439" s="24"/>
      <c r="D439" s="26"/>
      <c r="E439" s="26"/>
      <c r="F439" s="26"/>
      <c r="G439" s="26"/>
      <c r="H439" s="24"/>
      <c r="I439" s="71"/>
      <c r="J439" s="71"/>
    </row>
    <row r="440" spans="1:18">
      <c r="A440" s="24"/>
      <c r="B440" s="29"/>
      <c r="C440" s="29" t="s">
        <v>277</v>
      </c>
      <c r="D440" s="26" t="s">
        <v>278</v>
      </c>
      <c r="E440" s="26">
        <v>659.3</v>
      </c>
      <c r="F440" s="26"/>
      <c r="G440" s="43">
        <f>E440*2.3</f>
        <v>1516.3899999999999</v>
      </c>
      <c r="H440" s="24"/>
      <c r="I440" s="112" t="s">
        <v>392</v>
      </c>
      <c r="J440" s="120" t="s">
        <v>403</v>
      </c>
    </row>
    <row r="441" spans="1:18">
      <c r="A441" s="24"/>
      <c r="B441" s="29"/>
      <c r="C441" s="29" t="s">
        <v>201</v>
      </c>
      <c r="D441" s="26"/>
      <c r="E441" s="26"/>
      <c r="F441" s="26"/>
      <c r="G441" s="26"/>
      <c r="H441" s="24"/>
      <c r="I441" s="71"/>
      <c r="J441" s="71"/>
    </row>
    <row r="442" spans="1:18">
      <c r="A442" s="24"/>
      <c r="B442" s="29"/>
      <c r="C442" s="29" t="s">
        <v>347</v>
      </c>
      <c r="D442" s="26"/>
      <c r="E442" s="26"/>
      <c r="F442" s="26"/>
      <c r="G442" s="26"/>
      <c r="H442" s="24"/>
      <c r="I442" s="71"/>
      <c r="J442" s="71"/>
    </row>
    <row r="443" spans="1:18">
      <c r="A443" s="24"/>
      <c r="B443" s="29"/>
      <c r="C443" s="29" t="s">
        <v>282</v>
      </c>
      <c r="D443" s="26"/>
      <c r="E443" s="26"/>
      <c r="F443" s="26"/>
      <c r="G443" s="26"/>
      <c r="H443" s="24"/>
      <c r="I443" s="71"/>
      <c r="J443" s="77"/>
      <c r="K443" s="9"/>
      <c r="L443" s="9"/>
      <c r="M443" s="9"/>
      <c r="N443" s="9"/>
    </row>
    <row r="444" spans="1:18">
      <c r="A444" s="24"/>
      <c r="B444" s="29"/>
      <c r="C444" s="129" t="s">
        <v>724</v>
      </c>
      <c r="D444" s="26"/>
      <c r="E444" s="26"/>
      <c r="F444" s="26">
        <v>1</v>
      </c>
      <c r="G444" s="43">
        <v>1060.4100000000001</v>
      </c>
      <c r="H444" s="124">
        <v>43556</v>
      </c>
      <c r="I444" s="71"/>
      <c r="J444" s="77"/>
      <c r="K444" s="9"/>
      <c r="L444" s="9"/>
      <c r="M444" s="9"/>
      <c r="N444" s="9"/>
    </row>
    <row r="445" spans="1:18">
      <c r="A445" s="24"/>
      <c r="B445" s="24"/>
      <c r="C445" s="24" t="s">
        <v>335</v>
      </c>
      <c r="D445" s="26" t="s">
        <v>287</v>
      </c>
      <c r="E445" s="26">
        <v>1</v>
      </c>
      <c r="F445" s="26">
        <v>0.19</v>
      </c>
      <c r="G445" s="26">
        <v>177.65</v>
      </c>
      <c r="H445" s="24"/>
      <c r="I445" s="71"/>
      <c r="J445" s="71"/>
    </row>
    <row r="446" spans="1:18">
      <c r="A446" s="24"/>
      <c r="B446" s="24"/>
      <c r="C446" s="36" t="s">
        <v>336</v>
      </c>
      <c r="D446" s="26"/>
      <c r="E446" s="26"/>
      <c r="F446" s="26"/>
      <c r="G446" s="43"/>
      <c r="H446" s="24"/>
      <c r="I446" s="71"/>
      <c r="J446" s="71"/>
    </row>
    <row r="447" spans="1:18">
      <c r="A447" s="24"/>
      <c r="B447" s="28" t="s">
        <v>275</v>
      </c>
      <c r="C447" s="24"/>
      <c r="D447" s="26"/>
      <c r="E447" s="26"/>
      <c r="F447" s="26"/>
      <c r="G447" s="61">
        <f>SUM(G440:G446)</f>
        <v>2754.4500000000003</v>
      </c>
      <c r="H447" s="24"/>
      <c r="I447" s="71"/>
      <c r="J447" s="71"/>
    </row>
    <row r="448" spans="1:18" ht="14.25">
      <c r="A448" s="24">
        <v>36</v>
      </c>
      <c r="B448" s="67" t="s">
        <v>202</v>
      </c>
      <c r="C448" s="24"/>
      <c r="D448" s="26"/>
      <c r="E448" s="26"/>
      <c r="F448" s="26"/>
      <c r="G448" s="26"/>
      <c r="H448" s="24"/>
      <c r="I448" s="71"/>
      <c r="J448" s="71"/>
    </row>
    <row r="449" spans="1:17">
      <c r="A449" s="24"/>
      <c r="B449" s="27" t="s">
        <v>274</v>
      </c>
      <c r="C449" s="24"/>
      <c r="D449" s="26"/>
      <c r="E449" s="26"/>
      <c r="F449" s="26"/>
      <c r="G449" s="26"/>
      <c r="H449" s="24"/>
      <c r="I449" s="71"/>
      <c r="J449" s="71"/>
    </row>
    <row r="450" spans="1:17">
      <c r="A450" s="24"/>
      <c r="B450" s="27"/>
      <c r="C450" s="24"/>
      <c r="D450" s="26"/>
      <c r="E450" s="26"/>
      <c r="F450" s="26"/>
      <c r="G450" s="26"/>
      <c r="H450" s="36"/>
      <c r="I450" s="71"/>
      <c r="J450" s="71"/>
    </row>
    <row r="451" spans="1:17">
      <c r="A451" s="24"/>
      <c r="B451" s="28" t="s">
        <v>275</v>
      </c>
      <c r="C451" s="24"/>
      <c r="D451" s="26"/>
      <c r="E451" s="26"/>
      <c r="F451" s="26"/>
      <c r="G451" s="61">
        <f>SUM(G450:G450)</f>
        <v>0</v>
      </c>
      <c r="H451" s="24"/>
      <c r="I451" s="71"/>
      <c r="J451" s="71"/>
      <c r="K451" s="33"/>
      <c r="L451" s="33"/>
      <c r="M451" s="33"/>
      <c r="N451" s="33"/>
    </row>
    <row r="452" spans="1:17">
      <c r="A452" s="24"/>
      <c r="B452" s="27" t="s">
        <v>276</v>
      </c>
      <c r="C452" s="24"/>
      <c r="D452" s="26"/>
      <c r="E452" s="26"/>
      <c r="F452" s="26"/>
      <c r="G452" s="26"/>
      <c r="H452" s="24"/>
      <c r="I452" s="71"/>
      <c r="J452" s="71"/>
      <c r="K452" s="33"/>
      <c r="L452" s="33"/>
      <c r="M452" s="33"/>
      <c r="N452" s="9"/>
    </row>
    <row r="453" spans="1:17">
      <c r="A453" s="24"/>
      <c r="B453" s="29"/>
      <c r="C453" s="29" t="s">
        <v>277</v>
      </c>
      <c r="D453" s="26" t="s">
        <v>278</v>
      </c>
      <c r="E453" s="26">
        <v>1789.5</v>
      </c>
      <c r="F453" s="26"/>
      <c r="G453" s="43">
        <f>E453*2.3</f>
        <v>4115.8499999999995</v>
      </c>
      <c r="H453" s="24"/>
      <c r="I453" s="71"/>
      <c r="J453" s="71"/>
      <c r="K453" s="9"/>
      <c r="L453" s="9"/>
      <c r="M453" s="9"/>
      <c r="N453" s="9"/>
      <c r="O453" s="9"/>
      <c r="P453" s="9"/>
      <c r="Q453" s="9"/>
    </row>
    <row r="454" spans="1:17">
      <c r="A454" s="24"/>
      <c r="B454" s="29"/>
      <c r="C454" s="29" t="s">
        <v>197</v>
      </c>
      <c r="D454" s="26"/>
      <c r="E454" s="26"/>
      <c r="F454" s="26"/>
      <c r="G454" s="43">
        <f>E453*1.51</f>
        <v>2702.145</v>
      </c>
      <c r="H454" s="24"/>
      <c r="I454" s="71"/>
      <c r="J454" s="71"/>
      <c r="K454" s="9"/>
      <c r="L454" s="84"/>
      <c r="M454" s="33"/>
      <c r="N454" s="33"/>
      <c r="O454" s="74"/>
      <c r="P454" s="81"/>
      <c r="Q454" s="76"/>
    </row>
    <row r="455" spans="1:17">
      <c r="A455" s="24"/>
      <c r="B455" s="29"/>
      <c r="C455" s="29" t="s">
        <v>282</v>
      </c>
      <c r="D455" s="26"/>
      <c r="E455" s="26"/>
      <c r="F455" s="26"/>
      <c r="G455" s="26"/>
      <c r="H455" s="24"/>
      <c r="I455" s="71"/>
      <c r="J455" s="71"/>
      <c r="L455" s="9"/>
      <c r="M455" s="9"/>
      <c r="N455" s="9"/>
      <c r="O455" s="9"/>
      <c r="P455" s="9"/>
      <c r="Q455" s="9"/>
    </row>
    <row r="456" spans="1:17">
      <c r="A456" s="24"/>
      <c r="B456" s="29"/>
      <c r="C456" s="29" t="s">
        <v>280</v>
      </c>
      <c r="D456" s="26" t="s">
        <v>281</v>
      </c>
      <c r="E456" s="26"/>
      <c r="F456" s="26"/>
      <c r="G456" s="43"/>
      <c r="H456" s="66"/>
      <c r="I456" s="71"/>
      <c r="J456" s="71"/>
    </row>
    <row r="457" spans="1:17">
      <c r="A457" s="24"/>
      <c r="B457" s="29"/>
      <c r="C457" s="29" t="s">
        <v>198</v>
      </c>
      <c r="D457" s="26" t="s">
        <v>281</v>
      </c>
      <c r="E457" s="26"/>
      <c r="F457" s="26"/>
      <c r="G457" s="43"/>
      <c r="H457" s="66"/>
      <c r="I457" s="71"/>
      <c r="J457" s="71"/>
    </row>
    <row r="458" spans="1:17">
      <c r="A458" s="24"/>
      <c r="B458" s="26" t="s">
        <v>590</v>
      </c>
      <c r="C458" s="39" t="s">
        <v>680</v>
      </c>
      <c r="D458" s="26" t="s">
        <v>287</v>
      </c>
      <c r="E458" s="26">
        <v>1</v>
      </c>
      <c r="F458" s="42">
        <v>2</v>
      </c>
      <c r="G458" s="43">
        <v>600.17999999999995</v>
      </c>
      <c r="H458" s="66">
        <v>43577</v>
      </c>
      <c r="I458" s="71"/>
      <c r="J458" s="71"/>
    </row>
    <row r="459" spans="1:17">
      <c r="A459" s="24"/>
      <c r="B459" s="29"/>
      <c r="C459" s="39" t="s">
        <v>605</v>
      </c>
      <c r="D459" s="26" t="s">
        <v>422</v>
      </c>
      <c r="E459" s="26">
        <v>0.3</v>
      </c>
      <c r="F459" s="26"/>
      <c r="G459" s="26">
        <v>1192.4100000000001</v>
      </c>
      <c r="H459" s="32">
        <v>43578</v>
      </c>
      <c r="I459" s="71"/>
      <c r="J459" s="71"/>
    </row>
    <row r="460" spans="1:17">
      <c r="A460" s="24"/>
      <c r="B460" s="29"/>
      <c r="C460" s="129" t="s">
        <v>724</v>
      </c>
      <c r="D460" s="26"/>
      <c r="E460" s="26"/>
      <c r="F460" s="26">
        <v>1</v>
      </c>
      <c r="G460" s="43">
        <v>1060.4100000000001</v>
      </c>
      <c r="H460" s="124">
        <v>43556</v>
      </c>
      <c r="I460" s="71"/>
      <c r="J460" s="71"/>
    </row>
    <row r="461" spans="1:17">
      <c r="A461" s="24"/>
      <c r="B461" s="24"/>
      <c r="C461" s="24" t="s">
        <v>335</v>
      </c>
      <c r="D461" s="26" t="s">
        <v>287</v>
      </c>
      <c r="E461" s="26">
        <v>1</v>
      </c>
      <c r="F461" s="26">
        <v>0.19</v>
      </c>
      <c r="G461" s="26">
        <v>177.65</v>
      </c>
      <c r="H461" s="24"/>
      <c r="I461" s="71"/>
      <c r="J461" s="71"/>
      <c r="K461" s="33"/>
      <c r="L461" s="33"/>
      <c r="M461" s="33"/>
      <c r="N461" s="33"/>
      <c r="O461" t="s">
        <v>393</v>
      </c>
    </row>
    <row r="462" spans="1:17">
      <c r="A462" s="24"/>
      <c r="B462" s="24"/>
      <c r="C462" s="36" t="s">
        <v>336</v>
      </c>
      <c r="D462" s="26"/>
      <c r="E462" s="26"/>
      <c r="F462" s="26"/>
      <c r="G462" s="43"/>
      <c r="H462" s="24"/>
      <c r="I462" s="71"/>
      <c r="J462" s="71"/>
      <c r="K462" s="9"/>
      <c r="L462" s="9"/>
      <c r="M462" s="9"/>
      <c r="N462" s="9"/>
    </row>
    <row r="463" spans="1:17">
      <c r="A463" s="24"/>
      <c r="B463" s="28" t="s">
        <v>275</v>
      </c>
      <c r="C463" s="24"/>
      <c r="D463" s="26"/>
      <c r="E463" s="26"/>
      <c r="F463" s="26"/>
      <c r="G463" s="61">
        <f>SUM(G453:G462)</f>
        <v>9848.6449999999986</v>
      </c>
      <c r="H463" s="24"/>
      <c r="I463" s="71"/>
      <c r="J463" s="71"/>
      <c r="K463" s="9"/>
      <c r="L463" s="9"/>
      <c r="M463" s="9"/>
      <c r="N463" s="9"/>
    </row>
    <row r="464" spans="1:17" ht="14.25">
      <c r="A464" s="24">
        <v>37</v>
      </c>
      <c r="B464" s="25" t="s">
        <v>203</v>
      </c>
      <c r="C464" s="24"/>
      <c r="D464" s="26"/>
      <c r="E464" s="26"/>
      <c r="F464" s="26"/>
      <c r="G464" s="26"/>
      <c r="H464" s="24"/>
      <c r="I464" s="71"/>
      <c r="J464" s="71"/>
      <c r="K464" s="9"/>
      <c r="L464" s="9"/>
      <c r="M464" s="9"/>
      <c r="N464" s="9"/>
    </row>
    <row r="465" spans="1:19">
      <c r="A465" s="24"/>
      <c r="B465" s="27" t="s">
        <v>274</v>
      </c>
      <c r="C465" s="24"/>
      <c r="D465" s="26"/>
      <c r="E465" s="26"/>
      <c r="F465" s="26"/>
      <c r="G465" s="26"/>
      <c r="H465" s="24"/>
      <c r="I465" s="71"/>
      <c r="J465" s="71"/>
    </row>
    <row r="466" spans="1:19">
      <c r="A466" s="24"/>
      <c r="B466" s="27"/>
      <c r="C466" s="24" t="s">
        <v>683</v>
      </c>
      <c r="D466" s="26" t="s">
        <v>126</v>
      </c>
      <c r="E466" s="26">
        <v>16</v>
      </c>
      <c r="F466" s="26">
        <v>26.1</v>
      </c>
      <c r="G466" s="26">
        <v>5285.22</v>
      </c>
      <c r="H466" s="32">
        <v>43580</v>
      </c>
      <c r="I466" s="71"/>
      <c r="J466" s="71"/>
    </row>
    <row r="467" spans="1:19">
      <c r="A467" s="24"/>
      <c r="B467" s="27"/>
      <c r="C467" s="24" t="s">
        <v>405</v>
      </c>
      <c r="D467" s="26" t="s">
        <v>281</v>
      </c>
      <c r="E467" s="26">
        <v>2</v>
      </c>
      <c r="F467" s="26"/>
      <c r="G467" s="26">
        <v>2971.4</v>
      </c>
      <c r="H467" s="32">
        <v>43580</v>
      </c>
      <c r="I467" s="71"/>
      <c r="J467" s="71"/>
    </row>
    <row r="468" spans="1:19">
      <c r="A468" s="24"/>
      <c r="B468" s="28" t="s">
        <v>275</v>
      </c>
      <c r="C468" s="24"/>
      <c r="D468" s="26"/>
      <c r="E468" s="26"/>
      <c r="F468" s="26"/>
      <c r="G468" s="61">
        <f>SUM(G466:G467)</f>
        <v>8256.6200000000008</v>
      </c>
      <c r="H468" s="24"/>
      <c r="I468" s="71"/>
      <c r="J468" s="71"/>
      <c r="L468" s="9"/>
      <c r="M468" s="9"/>
      <c r="N468" s="33"/>
      <c r="O468" s="34"/>
    </row>
    <row r="469" spans="1:19">
      <c r="A469" s="24"/>
      <c r="B469" s="27" t="s">
        <v>276</v>
      </c>
      <c r="C469" s="24"/>
      <c r="D469" s="26"/>
      <c r="E469" s="26"/>
      <c r="F469" s="26"/>
      <c r="G469" s="26"/>
      <c r="H469" s="24"/>
      <c r="I469" s="71"/>
      <c r="J469" s="71"/>
      <c r="L469" s="33"/>
      <c r="M469" s="33"/>
      <c r="N469" s="47"/>
      <c r="O469" s="9"/>
      <c r="P469" s="33"/>
      <c r="Q469" s="33"/>
      <c r="R469" s="33"/>
      <c r="S469" s="76"/>
    </row>
    <row r="470" spans="1:19">
      <c r="A470" s="24"/>
      <c r="B470" s="29"/>
      <c r="C470" s="29" t="s">
        <v>277</v>
      </c>
      <c r="D470" s="26" t="s">
        <v>278</v>
      </c>
      <c r="E470" s="26">
        <v>2006.2</v>
      </c>
      <c r="F470" s="26"/>
      <c r="G470" s="43">
        <f>E470*2.3</f>
        <v>4614.2599999999993</v>
      </c>
      <c r="H470" s="24"/>
      <c r="I470" s="71"/>
      <c r="J470" s="71"/>
      <c r="K470" s="33"/>
      <c r="L470" s="33"/>
      <c r="M470" s="33"/>
      <c r="N470" s="33"/>
      <c r="O470" s="9"/>
    </row>
    <row r="471" spans="1:19">
      <c r="A471" s="24"/>
      <c r="B471" s="29"/>
      <c r="C471" s="29" t="s">
        <v>197</v>
      </c>
      <c r="D471" s="26"/>
      <c r="E471" s="26"/>
      <c r="F471" s="26"/>
      <c r="G471" s="43">
        <f>E470*1.51</f>
        <v>3029.3620000000001</v>
      </c>
      <c r="H471" s="24"/>
      <c r="I471" s="71"/>
      <c r="J471" s="71"/>
      <c r="K471" s="33"/>
      <c r="L471" s="33"/>
      <c r="M471" s="33"/>
      <c r="N471" s="33"/>
      <c r="O471" s="33"/>
    </row>
    <row r="472" spans="1:19">
      <c r="A472" s="24"/>
      <c r="B472" s="29"/>
      <c r="C472" s="29" t="s">
        <v>280</v>
      </c>
      <c r="D472" s="26" t="s">
        <v>281</v>
      </c>
      <c r="E472" s="26"/>
      <c r="F472" s="26"/>
      <c r="G472" s="43"/>
      <c r="H472" s="66"/>
      <c r="I472" s="71"/>
      <c r="J472" s="71"/>
      <c r="K472" s="71"/>
      <c r="L472" s="71"/>
      <c r="M472" s="71"/>
      <c r="N472" s="71"/>
      <c r="O472" s="9"/>
    </row>
    <row r="473" spans="1:19">
      <c r="A473" s="24"/>
      <c r="B473" s="29"/>
      <c r="C473" s="29" t="s">
        <v>198</v>
      </c>
      <c r="D473" s="26" t="s">
        <v>281</v>
      </c>
      <c r="E473" s="26"/>
      <c r="F473" s="26"/>
      <c r="G473" s="43"/>
      <c r="H473" s="66"/>
      <c r="I473" s="71"/>
      <c r="J473" s="71"/>
      <c r="L473" s="33"/>
      <c r="M473" s="33"/>
      <c r="N473" s="83"/>
      <c r="O473" s="9"/>
    </row>
    <row r="474" spans="1:19">
      <c r="A474" s="24"/>
      <c r="B474" s="29"/>
      <c r="C474" s="29" t="s">
        <v>282</v>
      </c>
      <c r="D474" s="26"/>
      <c r="E474" s="26"/>
      <c r="F474" s="26"/>
      <c r="G474" s="43"/>
      <c r="H474" s="66"/>
      <c r="I474" s="71"/>
      <c r="J474" s="71"/>
      <c r="L474" s="9"/>
      <c r="M474" s="9"/>
      <c r="N474" s="9"/>
      <c r="O474" s="9"/>
    </row>
    <row r="475" spans="1:19">
      <c r="A475" s="24"/>
      <c r="B475" s="29"/>
      <c r="C475" s="129" t="s">
        <v>724</v>
      </c>
      <c r="D475" s="26"/>
      <c r="E475" s="26"/>
      <c r="F475" s="26">
        <v>1</v>
      </c>
      <c r="G475" s="43">
        <v>1060.4100000000001</v>
      </c>
      <c r="H475" s="124">
        <v>43556</v>
      </c>
      <c r="I475" s="71"/>
      <c r="J475" s="71"/>
      <c r="L475" s="9"/>
      <c r="M475" s="9"/>
      <c r="N475" s="9"/>
      <c r="O475" s="9"/>
    </row>
    <row r="476" spans="1:19">
      <c r="A476" s="24"/>
      <c r="B476" s="24"/>
      <c r="C476" s="24" t="s">
        <v>335</v>
      </c>
      <c r="D476" s="26" t="s">
        <v>287</v>
      </c>
      <c r="E476" s="26">
        <v>1</v>
      </c>
      <c r="F476" s="26">
        <v>0.19</v>
      </c>
      <c r="G476" s="26">
        <v>177.65</v>
      </c>
      <c r="H476" s="24"/>
      <c r="I476" s="71"/>
      <c r="J476" s="71"/>
      <c r="K476" s="9"/>
      <c r="L476" s="9"/>
      <c r="M476" s="9"/>
      <c r="N476" s="9"/>
    </row>
    <row r="477" spans="1:19">
      <c r="A477" s="24"/>
      <c r="B477" s="24"/>
      <c r="C477" s="36" t="s">
        <v>336</v>
      </c>
      <c r="D477" s="26"/>
      <c r="E477" s="26"/>
      <c r="F477" s="26"/>
      <c r="G477" s="43"/>
      <c r="H477" s="24"/>
      <c r="I477" s="71"/>
      <c r="J477" s="71"/>
      <c r="K477" s="74"/>
      <c r="L477" s="74"/>
      <c r="M477" s="74"/>
      <c r="N477" s="47"/>
      <c r="O477" s="9"/>
      <c r="P477" s="9"/>
    </row>
    <row r="478" spans="1:19">
      <c r="A478" s="24"/>
      <c r="B478" s="28" t="s">
        <v>275</v>
      </c>
      <c r="C478" s="24"/>
      <c r="D478" s="26"/>
      <c r="E478" s="26"/>
      <c r="F478" s="26"/>
      <c r="G478" s="61">
        <f>SUM(G470:G477)</f>
        <v>8881.6819999999989</v>
      </c>
      <c r="H478" s="24"/>
      <c r="I478" s="71"/>
      <c r="J478" s="71"/>
      <c r="K478" s="9"/>
    </row>
    <row r="479" spans="1:19" ht="14.25">
      <c r="A479" s="24">
        <v>38</v>
      </c>
      <c r="B479" s="25" t="s">
        <v>204</v>
      </c>
      <c r="C479" s="24"/>
      <c r="D479" s="26"/>
      <c r="E479" s="26"/>
      <c r="F479" s="26"/>
      <c r="G479" s="26"/>
      <c r="H479" s="24"/>
      <c r="I479" s="71"/>
      <c r="J479" s="71"/>
      <c r="K479" s="33"/>
    </row>
    <row r="480" spans="1:19">
      <c r="A480" s="24"/>
      <c r="B480" s="27" t="s">
        <v>274</v>
      </c>
      <c r="C480" s="24"/>
      <c r="D480" s="26"/>
      <c r="E480" s="26"/>
      <c r="F480" s="26"/>
      <c r="G480" s="26"/>
      <c r="H480" s="24"/>
      <c r="I480" s="71"/>
      <c r="J480" s="77"/>
      <c r="K480" s="9"/>
    </row>
    <row r="481" spans="1:17">
      <c r="A481" s="24"/>
      <c r="B481" s="27"/>
      <c r="C481" s="24"/>
      <c r="D481" s="26"/>
      <c r="E481" s="26"/>
      <c r="F481" s="26"/>
      <c r="G481" s="43"/>
      <c r="H481" s="32"/>
      <c r="I481" s="71"/>
      <c r="J481" s="77"/>
      <c r="K481" s="9"/>
    </row>
    <row r="482" spans="1:17">
      <c r="A482" s="24"/>
      <c r="B482" s="28" t="s">
        <v>275</v>
      </c>
      <c r="C482" s="24"/>
      <c r="D482" s="26"/>
      <c r="E482" s="26"/>
      <c r="F482" s="26"/>
      <c r="G482" s="61">
        <f>SUM(G481:G481)</f>
        <v>0</v>
      </c>
      <c r="H482" s="24"/>
      <c r="I482" s="71"/>
      <c r="J482" s="71"/>
      <c r="K482" s="9"/>
    </row>
    <row r="483" spans="1:17">
      <c r="A483" s="24"/>
      <c r="B483" s="27" t="s">
        <v>276</v>
      </c>
      <c r="C483" s="24"/>
      <c r="D483" s="26"/>
      <c r="E483" s="26"/>
      <c r="F483" s="26"/>
      <c r="G483" s="26"/>
      <c r="H483" s="24"/>
      <c r="J483" s="71"/>
      <c r="K483" s="9"/>
      <c r="L483" s="9"/>
      <c r="M483" s="9"/>
      <c r="N483" s="9"/>
      <c r="O483" s="33"/>
      <c r="P483" s="33"/>
      <c r="Q483" s="38"/>
    </row>
    <row r="484" spans="1:17">
      <c r="A484" s="24"/>
      <c r="B484" s="29"/>
      <c r="C484" s="29" t="s">
        <v>277</v>
      </c>
      <c r="D484" s="26" t="s">
        <v>278</v>
      </c>
      <c r="E484" s="26">
        <v>2764</v>
      </c>
      <c r="F484" s="26"/>
      <c r="G484" s="43">
        <f>E484*2.3</f>
        <v>6357.2</v>
      </c>
      <c r="H484" s="24"/>
      <c r="I484" s="71"/>
      <c r="J484" s="77"/>
      <c r="K484" s="9"/>
      <c r="L484" s="9"/>
      <c r="N484" s="33"/>
      <c r="O484" s="33"/>
      <c r="P484" s="47"/>
      <c r="Q484" s="9"/>
    </row>
    <row r="485" spans="1:17">
      <c r="A485" s="24"/>
      <c r="B485" s="29"/>
      <c r="C485" s="129" t="s">
        <v>724</v>
      </c>
      <c r="D485" s="26"/>
      <c r="E485" s="26"/>
      <c r="F485" s="26">
        <v>0.5</v>
      </c>
      <c r="G485" s="43">
        <v>585.66</v>
      </c>
      <c r="H485" s="124">
        <v>43556</v>
      </c>
      <c r="I485" s="71"/>
      <c r="J485" s="77"/>
      <c r="K485" s="9"/>
      <c r="L485" s="9"/>
      <c r="N485" s="33"/>
      <c r="O485" s="33"/>
      <c r="P485" s="47"/>
      <c r="Q485" s="9"/>
    </row>
    <row r="486" spans="1:17">
      <c r="A486" s="24"/>
      <c r="B486" s="24"/>
      <c r="C486" s="24" t="s">
        <v>335</v>
      </c>
      <c r="D486" s="26" t="s">
        <v>287</v>
      </c>
      <c r="E486" s="26">
        <v>1</v>
      </c>
      <c r="F486" s="26">
        <v>0.19</v>
      </c>
      <c r="G486" s="26">
        <v>177.65</v>
      </c>
      <c r="H486" s="24"/>
      <c r="I486" s="71"/>
      <c r="J486" s="74"/>
      <c r="K486" s="74"/>
      <c r="L486" s="33"/>
      <c r="M486" s="33"/>
      <c r="N486" s="33"/>
    </row>
    <row r="487" spans="1:17">
      <c r="A487" s="24"/>
      <c r="B487" s="24"/>
      <c r="C487" s="36" t="s">
        <v>336</v>
      </c>
      <c r="D487" s="26"/>
      <c r="E487" s="26"/>
      <c r="F487" s="26"/>
      <c r="G487" s="43"/>
      <c r="H487" s="24"/>
      <c r="I487" s="71"/>
      <c r="J487" s="77"/>
      <c r="K487" s="9"/>
      <c r="L487" s="9"/>
    </row>
    <row r="488" spans="1:17">
      <c r="A488" s="24"/>
      <c r="B488" s="28" t="s">
        <v>275</v>
      </c>
      <c r="C488" s="24"/>
      <c r="D488" s="26"/>
      <c r="E488" s="26"/>
      <c r="F488" s="26"/>
      <c r="G488" s="61">
        <f>SUM(G484:G487)</f>
        <v>7120.5099999999993</v>
      </c>
      <c r="H488" s="24"/>
      <c r="I488" s="71"/>
      <c r="J488" s="71"/>
      <c r="K488" s="33"/>
    </row>
    <row r="489" spans="1:17" ht="14.25">
      <c r="A489" s="24">
        <v>39</v>
      </c>
      <c r="B489" s="25" t="s">
        <v>205</v>
      </c>
      <c r="C489" s="24"/>
      <c r="D489" s="26"/>
      <c r="E489" s="26"/>
      <c r="F489" s="26"/>
      <c r="G489" s="26"/>
      <c r="H489" s="24"/>
      <c r="I489" s="71"/>
      <c r="J489" s="71"/>
      <c r="K489" s="83"/>
    </row>
    <row r="490" spans="1:17">
      <c r="A490" s="24"/>
      <c r="B490" s="27" t="s">
        <v>274</v>
      </c>
      <c r="C490" s="24"/>
      <c r="D490" s="26"/>
      <c r="E490" s="26"/>
      <c r="F490" s="26"/>
      <c r="G490" s="26"/>
      <c r="H490" s="24"/>
      <c r="I490" s="71"/>
      <c r="J490" s="71"/>
      <c r="K490" s="9"/>
    </row>
    <row r="491" spans="1:17">
      <c r="A491" s="24"/>
      <c r="B491" s="27" t="s">
        <v>352</v>
      </c>
      <c r="C491" s="24" t="s">
        <v>616</v>
      </c>
      <c r="D491" s="26" t="s">
        <v>287</v>
      </c>
      <c r="E491" s="26">
        <v>1</v>
      </c>
      <c r="F491" s="26">
        <v>2.2999999999999998</v>
      </c>
      <c r="G491" s="26">
        <v>574.91999999999996</v>
      </c>
      <c r="H491" s="32">
        <v>43556</v>
      </c>
      <c r="I491" s="71"/>
      <c r="J491" s="71"/>
      <c r="K491" s="9"/>
    </row>
    <row r="492" spans="1:17" ht="12" customHeight="1">
      <c r="A492" s="24"/>
      <c r="B492" s="28" t="s">
        <v>275</v>
      </c>
      <c r="C492" s="24"/>
      <c r="D492" s="26"/>
      <c r="E492" s="26"/>
      <c r="F492" s="26"/>
      <c r="G492" s="61">
        <f>SUM(G491:G491)</f>
        <v>574.91999999999996</v>
      </c>
      <c r="H492" s="24"/>
      <c r="I492" s="71"/>
      <c r="J492" s="74"/>
      <c r="K492" s="33"/>
    </row>
    <row r="493" spans="1:17">
      <c r="A493" s="24"/>
      <c r="B493" s="27" t="s">
        <v>276</v>
      </c>
      <c r="C493" s="24"/>
      <c r="D493" s="26"/>
      <c r="E493" s="26"/>
      <c r="F493" s="26"/>
      <c r="G493" s="26"/>
      <c r="H493" s="24"/>
      <c r="I493" s="71"/>
      <c r="J493" s="77"/>
      <c r="K493" s="9"/>
    </row>
    <row r="494" spans="1:17">
      <c r="A494" s="24"/>
      <c r="B494" s="29"/>
      <c r="C494" s="29" t="s">
        <v>277</v>
      </c>
      <c r="D494" s="26" t="s">
        <v>278</v>
      </c>
      <c r="E494" s="26">
        <v>2008.6</v>
      </c>
      <c r="F494" s="26"/>
      <c r="G494" s="43">
        <f>E494*2.3</f>
        <v>4619.78</v>
      </c>
      <c r="H494" s="24"/>
      <c r="I494" s="112" t="s">
        <v>392</v>
      </c>
      <c r="J494" s="77"/>
      <c r="K494" s="9"/>
      <c r="L494" s="9"/>
      <c r="M494" s="33"/>
      <c r="N494" s="33"/>
      <c r="O494" s="34"/>
    </row>
    <row r="495" spans="1:17">
      <c r="A495" s="24"/>
      <c r="B495" s="29"/>
      <c r="C495" s="29" t="s">
        <v>197</v>
      </c>
      <c r="D495" s="26"/>
      <c r="E495" s="26"/>
      <c r="F495" s="26"/>
      <c r="G495" s="43"/>
      <c r="H495" s="24"/>
      <c r="I495" s="71"/>
      <c r="J495" s="71"/>
      <c r="M495" s="9"/>
      <c r="N495" s="9"/>
      <c r="O495" s="9"/>
    </row>
    <row r="496" spans="1:17">
      <c r="A496" s="24"/>
      <c r="B496" s="29"/>
      <c r="C496" s="29" t="s">
        <v>282</v>
      </c>
      <c r="D496" s="26"/>
      <c r="E496" s="26"/>
      <c r="F496" s="26"/>
      <c r="G496" s="26"/>
      <c r="H496" s="24"/>
      <c r="I496" s="71"/>
      <c r="J496" s="71"/>
      <c r="K496" s="71"/>
    </row>
    <row r="497" spans="1:19">
      <c r="A497" s="24"/>
      <c r="B497" s="29"/>
      <c r="C497" s="29" t="s">
        <v>280</v>
      </c>
      <c r="D497" s="26" t="s">
        <v>281</v>
      </c>
      <c r="E497" s="26"/>
      <c r="F497" s="26"/>
      <c r="G497" s="43"/>
      <c r="H497" s="66"/>
      <c r="I497" s="71"/>
      <c r="J497" s="71"/>
      <c r="M497" s="37"/>
      <c r="O497" s="34"/>
    </row>
    <row r="498" spans="1:19">
      <c r="A498" s="24"/>
      <c r="B498" s="29"/>
      <c r="C498" s="29" t="s">
        <v>198</v>
      </c>
      <c r="D498" s="26" t="s">
        <v>281</v>
      </c>
      <c r="E498" s="26"/>
      <c r="F498" s="26"/>
      <c r="G498" s="43"/>
      <c r="H498" s="66"/>
      <c r="I498" s="71"/>
      <c r="J498" s="77"/>
      <c r="K498" s="9"/>
    </row>
    <row r="499" spans="1:19">
      <c r="A499" s="24"/>
      <c r="B499" s="29"/>
      <c r="C499" s="24" t="s">
        <v>417</v>
      </c>
      <c r="D499" s="26" t="s">
        <v>287</v>
      </c>
      <c r="E499" s="26">
        <v>12</v>
      </c>
      <c r="F499" s="26">
        <v>1.6</v>
      </c>
      <c r="G499" s="43">
        <v>929.66</v>
      </c>
      <c r="H499" s="66">
        <v>43556</v>
      </c>
      <c r="I499" s="71"/>
      <c r="J499" s="77"/>
      <c r="K499" s="9"/>
    </row>
    <row r="500" spans="1:19">
      <c r="A500" s="24"/>
      <c r="B500" s="29"/>
      <c r="C500" s="129" t="s">
        <v>724</v>
      </c>
      <c r="D500" s="26"/>
      <c r="E500" s="26"/>
      <c r="F500" s="26">
        <v>1</v>
      </c>
      <c r="G500" s="43">
        <v>1060.4100000000001</v>
      </c>
      <c r="H500" s="124">
        <v>43556</v>
      </c>
      <c r="I500" s="71"/>
      <c r="J500" s="77"/>
      <c r="K500" s="9"/>
    </row>
    <row r="501" spans="1:19">
      <c r="A501" s="24"/>
      <c r="B501" s="24"/>
      <c r="C501" s="24" t="s">
        <v>335</v>
      </c>
      <c r="D501" s="26" t="s">
        <v>287</v>
      </c>
      <c r="E501" s="26">
        <v>1</v>
      </c>
      <c r="F501" s="26">
        <v>0.19</v>
      </c>
      <c r="G501" s="26">
        <v>177.65</v>
      </c>
      <c r="H501" s="24"/>
      <c r="I501" s="71"/>
      <c r="J501" s="77"/>
      <c r="K501" s="77"/>
    </row>
    <row r="502" spans="1:19">
      <c r="A502" s="24"/>
      <c r="B502" s="24"/>
      <c r="C502" s="36" t="s">
        <v>336</v>
      </c>
      <c r="D502" s="26"/>
      <c r="E502" s="26"/>
      <c r="F502" s="26"/>
      <c r="G502" s="43"/>
      <c r="H502" s="24"/>
      <c r="I502" s="71"/>
      <c r="J502" s="71"/>
    </row>
    <row r="503" spans="1:19">
      <c r="A503" s="24"/>
      <c r="B503" s="28" t="s">
        <v>275</v>
      </c>
      <c r="C503" s="24"/>
      <c r="D503" s="26"/>
      <c r="E503" s="26"/>
      <c r="F503" s="26"/>
      <c r="G503" s="61">
        <f>SUM(G494:G502)</f>
        <v>6787.4999999999991</v>
      </c>
      <c r="H503" s="24"/>
      <c r="I503" s="71"/>
      <c r="J503" s="71"/>
    </row>
    <row r="504" spans="1:19" ht="14.25">
      <c r="A504" s="24">
        <v>40</v>
      </c>
      <c r="B504" s="25" t="s">
        <v>214</v>
      </c>
      <c r="C504" s="24"/>
      <c r="D504" s="26"/>
      <c r="E504" s="26"/>
      <c r="F504" s="26"/>
      <c r="G504" s="26"/>
      <c r="H504" s="24"/>
      <c r="I504" s="71"/>
      <c r="J504" s="71"/>
    </row>
    <row r="505" spans="1:19">
      <c r="A505" s="24"/>
      <c r="B505" s="27" t="s">
        <v>274</v>
      </c>
      <c r="C505" s="24"/>
      <c r="D505" s="26"/>
      <c r="E505" s="26"/>
      <c r="F505" s="26"/>
      <c r="G505" s="26"/>
      <c r="H505" s="24"/>
      <c r="I505" s="71"/>
      <c r="J505" s="71"/>
    </row>
    <row r="506" spans="1:19">
      <c r="A506" s="24"/>
      <c r="B506" s="27"/>
      <c r="C506" s="24" t="s">
        <v>531</v>
      </c>
      <c r="D506" s="26" t="s">
        <v>287</v>
      </c>
      <c r="E506" s="26">
        <v>1</v>
      </c>
      <c r="F506" s="26">
        <v>1.8</v>
      </c>
      <c r="G506" s="26">
        <v>410.26</v>
      </c>
      <c r="H506" s="32">
        <v>43559</v>
      </c>
      <c r="I506" s="71"/>
      <c r="J506" s="71"/>
    </row>
    <row r="507" spans="1:19">
      <c r="A507" s="24"/>
      <c r="B507" s="28" t="s">
        <v>275</v>
      </c>
      <c r="C507" s="24"/>
      <c r="D507" s="26"/>
      <c r="E507" s="26"/>
      <c r="F507" s="26"/>
      <c r="G507" s="61">
        <f>SUM(G506:G506)</f>
        <v>410.26</v>
      </c>
      <c r="H507" s="24"/>
      <c r="I507" s="71"/>
      <c r="J507" s="71"/>
      <c r="K507" s="33"/>
      <c r="L507" s="33"/>
      <c r="M507" s="33"/>
      <c r="N507" s="9"/>
    </row>
    <row r="508" spans="1:19">
      <c r="A508" s="24"/>
      <c r="B508" s="27" t="s">
        <v>276</v>
      </c>
      <c r="C508" s="24"/>
      <c r="D508" s="26"/>
      <c r="E508" s="26"/>
      <c r="F508" s="26"/>
      <c r="G508" s="26"/>
      <c r="H508" s="24"/>
      <c r="I508" s="71"/>
      <c r="J508" s="71"/>
      <c r="K508" s="9"/>
      <c r="L508" s="9"/>
      <c r="M508" s="9"/>
      <c r="N508" s="9"/>
    </row>
    <row r="509" spans="1:19">
      <c r="A509" s="24"/>
      <c r="B509" s="29"/>
      <c r="C509" s="29" t="s">
        <v>277</v>
      </c>
      <c r="D509" s="26" t="s">
        <v>278</v>
      </c>
      <c r="E509" s="26">
        <v>1272.3</v>
      </c>
      <c r="F509" s="26"/>
      <c r="G509" s="43">
        <f>E509*2.3</f>
        <v>2926.2899999999995</v>
      </c>
      <c r="H509" s="24"/>
      <c r="I509" s="71"/>
      <c r="J509" s="71"/>
      <c r="K509" s="9"/>
      <c r="L509" s="9"/>
      <c r="M509" s="9"/>
      <c r="N509" s="9"/>
    </row>
    <row r="510" spans="1:19">
      <c r="A510" s="24"/>
      <c r="B510" s="29"/>
      <c r="C510" s="129" t="s">
        <v>724</v>
      </c>
      <c r="D510" s="26"/>
      <c r="E510" s="26"/>
      <c r="F510" s="26">
        <v>0.5</v>
      </c>
      <c r="G510" s="43">
        <v>585.66</v>
      </c>
      <c r="H510" s="124">
        <v>43556</v>
      </c>
      <c r="I510" s="71"/>
      <c r="J510" s="71"/>
      <c r="K510" s="9"/>
      <c r="L510" s="9"/>
      <c r="M510" s="9"/>
      <c r="N510" s="9"/>
    </row>
    <row r="511" spans="1:19">
      <c r="A511" s="24"/>
      <c r="B511" s="24"/>
      <c r="C511" s="24" t="s">
        <v>335</v>
      </c>
      <c r="D511" s="26" t="s">
        <v>287</v>
      </c>
      <c r="E511" s="26">
        <v>1</v>
      </c>
      <c r="F511" s="26">
        <v>0.19</v>
      </c>
      <c r="G511" s="26">
        <v>177.65</v>
      </c>
      <c r="H511" s="24"/>
      <c r="I511" s="71"/>
      <c r="J511" s="71"/>
    </row>
    <row r="512" spans="1:19">
      <c r="A512" s="24"/>
      <c r="B512" s="24"/>
      <c r="C512" s="36" t="s">
        <v>336</v>
      </c>
      <c r="D512" s="26"/>
      <c r="E512" s="26"/>
      <c r="F512" s="26"/>
      <c r="G512" s="43"/>
      <c r="H512" s="24"/>
      <c r="I512" s="71"/>
      <c r="J512" s="71"/>
      <c r="N512" s="37"/>
      <c r="O512" s="33"/>
      <c r="P512" s="33"/>
      <c r="Q512" s="33"/>
      <c r="R512" s="34"/>
      <c r="S512" s="38"/>
    </row>
    <row r="513" spans="1:19">
      <c r="A513" s="24"/>
      <c r="B513" s="28" t="s">
        <v>275</v>
      </c>
      <c r="C513" s="24"/>
      <c r="D513" s="26"/>
      <c r="E513" s="26"/>
      <c r="F513" s="26"/>
      <c r="G513" s="61">
        <f>SUM(G509:G512)</f>
        <v>3689.5999999999995</v>
      </c>
      <c r="H513" s="24"/>
      <c r="I513" s="71"/>
      <c r="J513" s="71"/>
      <c r="R513" s="34"/>
      <c r="S513" s="38"/>
    </row>
    <row r="514" spans="1:19" ht="14.25">
      <c r="A514" s="24">
        <v>41</v>
      </c>
      <c r="B514" s="25" t="s">
        <v>215</v>
      </c>
      <c r="C514" s="24"/>
      <c r="D514" s="26"/>
      <c r="E514" s="26"/>
      <c r="F514" s="26"/>
      <c r="G514" s="26"/>
      <c r="H514" s="24"/>
      <c r="I514" s="71"/>
      <c r="J514" s="71"/>
      <c r="R514" s="9"/>
      <c r="S514" s="9"/>
    </row>
    <row r="515" spans="1:19">
      <c r="A515" s="24"/>
      <c r="B515" s="27" t="s">
        <v>274</v>
      </c>
      <c r="C515" s="24"/>
      <c r="D515" s="26"/>
      <c r="E515" s="26"/>
      <c r="F515" s="26"/>
      <c r="G515" s="26"/>
      <c r="H515" s="24"/>
      <c r="I515" s="71"/>
      <c r="J515" s="71"/>
    </row>
    <row r="516" spans="1:19">
      <c r="A516" s="24"/>
      <c r="B516" s="27" t="s">
        <v>352</v>
      </c>
      <c r="C516" s="24" t="s">
        <v>388</v>
      </c>
      <c r="D516" s="26" t="s">
        <v>126</v>
      </c>
      <c r="E516" s="26">
        <v>6</v>
      </c>
      <c r="F516" s="26">
        <v>13.2</v>
      </c>
      <c r="G516" s="26">
        <v>6729.52</v>
      </c>
      <c r="H516" s="32">
        <v>43565</v>
      </c>
      <c r="I516" s="71"/>
      <c r="J516" s="71"/>
    </row>
    <row r="517" spans="1:19">
      <c r="A517" s="24"/>
      <c r="B517" s="27" t="s">
        <v>513</v>
      </c>
      <c r="C517" s="24" t="s">
        <v>430</v>
      </c>
      <c r="D517" s="26" t="s">
        <v>126</v>
      </c>
      <c r="E517" s="26">
        <v>1</v>
      </c>
      <c r="F517" s="26">
        <v>1.3</v>
      </c>
      <c r="G517" s="26">
        <v>726.87</v>
      </c>
      <c r="H517" s="32">
        <v>43572</v>
      </c>
      <c r="I517" s="71"/>
      <c r="J517" s="71"/>
    </row>
    <row r="518" spans="1:19">
      <c r="A518" s="24"/>
      <c r="B518" s="27"/>
      <c r="C518" s="24" t="s">
        <v>683</v>
      </c>
      <c r="D518" s="26" t="s">
        <v>126</v>
      </c>
      <c r="E518" s="26">
        <v>14</v>
      </c>
      <c r="F518" s="26">
        <v>22.8</v>
      </c>
      <c r="G518" s="26">
        <v>4624.66</v>
      </c>
      <c r="H518" s="32">
        <v>43579</v>
      </c>
      <c r="I518" s="71"/>
      <c r="J518" s="71"/>
    </row>
    <row r="519" spans="1:19">
      <c r="A519" s="24"/>
      <c r="B519" s="27"/>
      <c r="C519" s="24" t="s">
        <v>684</v>
      </c>
      <c r="D519" s="26" t="s">
        <v>126</v>
      </c>
      <c r="E519" s="26">
        <v>10</v>
      </c>
      <c r="F519" s="26">
        <v>17.600000000000001</v>
      </c>
      <c r="G519" s="26">
        <v>3428.36</v>
      </c>
      <c r="H519" s="32">
        <v>43579</v>
      </c>
      <c r="I519" s="71"/>
      <c r="J519" s="71"/>
    </row>
    <row r="520" spans="1:19">
      <c r="A520" s="24"/>
      <c r="B520" s="27"/>
      <c r="C520" s="24" t="s">
        <v>405</v>
      </c>
      <c r="D520" s="26" t="s">
        <v>281</v>
      </c>
      <c r="E520" s="26">
        <v>3</v>
      </c>
      <c r="F520" s="26"/>
      <c r="G520" s="26">
        <v>4457.1000000000004</v>
      </c>
      <c r="H520" s="32">
        <v>43579</v>
      </c>
      <c r="I520" s="71"/>
      <c r="J520" s="71"/>
    </row>
    <row r="521" spans="1:19">
      <c r="A521" s="24"/>
      <c r="B521" s="28" t="s">
        <v>275</v>
      </c>
      <c r="C521" s="24"/>
      <c r="D521" s="26"/>
      <c r="E521" s="26"/>
      <c r="F521" s="26"/>
      <c r="G521" s="61">
        <f>SUM(G516:G520)</f>
        <v>19966.510000000002</v>
      </c>
      <c r="H521" s="24"/>
      <c r="I521" s="71"/>
      <c r="J521" s="71"/>
      <c r="K521" s="9"/>
      <c r="R521" s="9"/>
      <c r="S521" s="9"/>
    </row>
    <row r="522" spans="1:19">
      <c r="A522" s="24"/>
      <c r="B522" s="27" t="s">
        <v>276</v>
      </c>
      <c r="C522" s="24"/>
      <c r="D522" s="26"/>
      <c r="E522" s="26"/>
      <c r="F522" s="26"/>
      <c r="G522" s="26"/>
      <c r="H522" s="24"/>
      <c r="I522" s="71"/>
      <c r="J522" s="71"/>
      <c r="K522" s="9"/>
      <c r="R522" s="38"/>
      <c r="S522" s="9"/>
    </row>
    <row r="523" spans="1:19">
      <c r="A523" s="24"/>
      <c r="B523" s="29"/>
      <c r="C523" s="29" t="s">
        <v>277</v>
      </c>
      <c r="D523" s="26" t="s">
        <v>278</v>
      </c>
      <c r="E523" s="26">
        <v>2170.1999999999998</v>
      </c>
      <c r="F523" s="26"/>
      <c r="G523" s="43">
        <f>E523*2.3</f>
        <v>4991.4599999999991</v>
      </c>
      <c r="H523" s="24"/>
      <c r="I523" s="128"/>
      <c r="J523" s="71"/>
      <c r="K523" s="9"/>
      <c r="L523" s="9"/>
      <c r="M523" s="37"/>
      <c r="N523" s="33"/>
      <c r="O523" s="33"/>
      <c r="P523" s="33"/>
      <c r="Q523" s="47"/>
      <c r="R523" s="38"/>
      <c r="S523" s="9"/>
    </row>
    <row r="524" spans="1:19">
      <c r="A524" s="24"/>
      <c r="B524" s="29"/>
      <c r="C524" s="29" t="s">
        <v>197</v>
      </c>
      <c r="D524" s="26"/>
      <c r="E524" s="26"/>
      <c r="F524" s="26"/>
      <c r="G524" s="43">
        <f>E523*1.51</f>
        <v>3277.002</v>
      </c>
      <c r="H524" s="24"/>
      <c r="I524" s="71"/>
      <c r="J524" s="71"/>
      <c r="K524" s="9"/>
      <c r="L524" s="33"/>
      <c r="M524" s="33"/>
      <c r="N524" s="33"/>
      <c r="O524" s="9"/>
      <c r="P524" s="9"/>
      <c r="Q524" s="9"/>
      <c r="R524" s="9"/>
      <c r="S524" s="9"/>
    </row>
    <row r="525" spans="1:19">
      <c r="A525" s="24"/>
      <c r="B525" s="29"/>
      <c r="C525" s="29" t="s">
        <v>282</v>
      </c>
      <c r="D525" s="26"/>
      <c r="E525" s="26"/>
      <c r="F525" s="26"/>
      <c r="G525" s="26"/>
      <c r="H525" s="24"/>
      <c r="I525" s="71"/>
      <c r="J525" s="71"/>
      <c r="K525" s="9"/>
      <c r="L525" s="9"/>
      <c r="M525" s="9"/>
      <c r="N525" s="77"/>
      <c r="O525" s="77"/>
      <c r="P525" s="77"/>
    </row>
    <row r="526" spans="1:19">
      <c r="A526" s="24"/>
      <c r="B526" s="29"/>
      <c r="C526" s="29" t="s">
        <v>280</v>
      </c>
      <c r="D526" s="26" t="s">
        <v>281</v>
      </c>
      <c r="E526" s="26"/>
      <c r="F526" s="26"/>
      <c r="G526" s="43"/>
      <c r="H526" s="66"/>
      <c r="I526" s="71"/>
      <c r="J526" s="71"/>
      <c r="K526" s="9"/>
      <c r="L526" s="9"/>
      <c r="M526" s="9"/>
      <c r="N526" s="9"/>
      <c r="O526" s="9"/>
      <c r="P526" s="9"/>
    </row>
    <row r="527" spans="1:19">
      <c r="A527" s="24"/>
      <c r="B527" s="29"/>
      <c r="C527" s="29" t="s">
        <v>198</v>
      </c>
      <c r="D527" s="26" t="s">
        <v>281</v>
      </c>
      <c r="E527" s="26"/>
      <c r="F527" s="26"/>
      <c r="G527" s="43"/>
      <c r="H527" s="66"/>
      <c r="I527" s="71"/>
      <c r="J527" s="71"/>
      <c r="K527" s="9"/>
      <c r="L527" s="77"/>
      <c r="M527" s="9"/>
      <c r="N527" s="9"/>
      <c r="O527" s="9"/>
    </row>
    <row r="528" spans="1:19">
      <c r="A528" s="24"/>
      <c r="B528" s="29"/>
      <c r="C528" s="129" t="s">
        <v>450</v>
      </c>
      <c r="D528" s="26" t="s">
        <v>422</v>
      </c>
      <c r="E528" s="26">
        <v>4.2</v>
      </c>
      <c r="F528" s="26">
        <v>13.5</v>
      </c>
      <c r="G528" s="26">
        <v>8235.77</v>
      </c>
      <c r="H528" s="66">
        <v>43560</v>
      </c>
      <c r="I528" s="71"/>
      <c r="J528" s="71"/>
      <c r="K528" s="9"/>
      <c r="L528" s="77"/>
      <c r="M528" s="9"/>
      <c r="N528" s="9"/>
      <c r="O528" s="9"/>
    </row>
    <row r="529" spans="1:15">
      <c r="A529" s="24"/>
      <c r="B529" s="29"/>
      <c r="C529" s="129" t="s">
        <v>604</v>
      </c>
      <c r="D529" s="26" t="s">
        <v>422</v>
      </c>
      <c r="E529" s="26">
        <v>0.3</v>
      </c>
      <c r="F529" s="26">
        <v>7.1</v>
      </c>
      <c r="G529" s="26">
        <v>2766.47</v>
      </c>
      <c r="H529" s="66">
        <v>43578</v>
      </c>
      <c r="I529" s="71"/>
      <c r="J529" s="71"/>
      <c r="K529" s="9"/>
      <c r="L529" s="77"/>
      <c r="M529" s="9"/>
      <c r="N529" s="9"/>
      <c r="O529" s="9"/>
    </row>
    <row r="530" spans="1:15">
      <c r="A530" s="24"/>
      <c r="B530" s="29"/>
      <c r="C530" s="129" t="s">
        <v>724</v>
      </c>
      <c r="D530" s="26"/>
      <c r="E530" s="26"/>
      <c r="F530" s="26">
        <v>1</v>
      </c>
      <c r="G530" s="43">
        <v>1060.4100000000001</v>
      </c>
      <c r="H530" s="124">
        <v>43556</v>
      </c>
      <c r="I530" s="71"/>
      <c r="J530" s="71"/>
      <c r="K530" s="9"/>
      <c r="L530" s="77"/>
      <c r="M530" s="9"/>
      <c r="N530" s="9"/>
      <c r="O530" s="9"/>
    </row>
    <row r="531" spans="1:15">
      <c r="A531" s="24"/>
      <c r="B531" s="24"/>
      <c r="C531" s="24" t="s">
        <v>335</v>
      </c>
      <c r="D531" s="26" t="s">
        <v>287</v>
      </c>
      <c r="E531" s="26">
        <v>1</v>
      </c>
      <c r="F531" s="26">
        <v>0.19</v>
      </c>
      <c r="G531" s="26">
        <v>177.65</v>
      </c>
      <c r="H531" s="24"/>
      <c r="I531" s="71"/>
      <c r="J531" s="71"/>
      <c r="K531" s="74"/>
      <c r="L531" s="74"/>
      <c r="M531" s="74"/>
      <c r="N531" s="74"/>
      <c r="O531" s="9"/>
    </row>
    <row r="532" spans="1:15">
      <c r="A532" s="24"/>
      <c r="B532" s="24"/>
      <c r="C532" s="36" t="s">
        <v>336</v>
      </c>
      <c r="D532" s="26"/>
      <c r="E532" s="26"/>
      <c r="F532" s="26"/>
      <c r="G532" s="43"/>
      <c r="H532" s="24"/>
      <c r="I532" s="71"/>
      <c r="J532" s="71"/>
      <c r="K532" s="9"/>
      <c r="L532" s="9"/>
      <c r="M532" s="33"/>
      <c r="N532" s="33"/>
      <c r="O532" s="83"/>
    </row>
    <row r="533" spans="1:15">
      <c r="A533" s="24"/>
      <c r="B533" s="28" t="s">
        <v>275</v>
      </c>
      <c r="C533" s="24"/>
      <c r="D533" s="26"/>
      <c r="E533" s="26"/>
      <c r="F533" s="26"/>
      <c r="G533" s="61">
        <f>SUM(G523:G532)</f>
        <v>20508.762000000002</v>
      </c>
      <c r="H533" s="24"/>
      <c r="I533" s="71"/>
      <c r="J533" s="71"/>
      <c r="M533" s="9"/>
      <c r="N533" s="9"/>
      <c r="O533" s="9"/>
    </row>
    <row r="534" spans="1:15" ht="14.25">
      <c r="A534" s="24">
        <v>42</v>
      </c>
      <c r="B534" s="25" t="s">
        <v>216</v>
      </c>
      <c r="C534" s="24"/>
      <c r="D534" s="26"/>
      <c r="E534" s="26"/>
      <c r="F534" s="26"/>
      <c r="G534" s="26"/>
      <c r="H534" s="24"/>
      <c r="I534" s="71"/>
      <c r="J534" s="71"/>
      <c r="M534" s="9"/>
      <c r="N534" s="9"/>
      <c r="O534" s="9"/>
    </row>
    <row r="535" spans="1:15">
      <c r="A535" s="24"/>
      <c r="B535" s="27" t="s">
        <v>274</v>
      </c>
      <c r="C535" s="24"/>
      <c r="D535" s="26"/>
      <c r="E535" s="26"/>
      <c r="F535" s="26"/>
      <c r="G535" s="26"/>
      <c r="H535" s="24"/>
      <c r="I535" s="71"/>
      <c r="J535" s="71"/>
      <c r="M535" s="9"/>
      <c r="N535" s="9"/>
      <c r="O535" s="9"/>
    </row>
    <row r="536" spans="1:15">
      <c r="A536" s="24"/>
      <c r="B536" s="27"/>
      <c r="C536" s="24" t="s">
        <v>531</v>
      </c>
      <c r="D536" s="26" t="s">
        <v>287</v>
      </c>
      <c r="E536" s="26">
        <v>1</v>
      </c>
      <c r="F536" s="26">
        <v>1.8</v>
      </c>
      <c r="G536" s="26">
        <v>410.26</v>
      </c>
      <c r="H536" s="32">
        <v>43558</v>
      </c>
      <c r="I536" s="71"/>
      <c r="J536" s="71"/>
      <c r="M536" s="9"/>
      <c r="N536" s="9"/>
      <c r="O536" s="9"/>
    </row>
    <row r="537" spans="1:15">
      <c r="A537" s="24"/>
      <c r="B537" s="27"/>
      <c r="C537" s="24" t="s">
        <v>526</v>
      </c>
      <c r="D537" s="26" t="s">
        <v>287</v>
      </c>
      <c r="E537" s="26">
        <v>12</v>
      </c>
      <c r="F537" s="26">
        <v>35.4</v>
      </c>
      <c r="G537" s="43">
        <v>28213.200000000001</v>
      </c>
      <c r="H537" s="32">
        <v>43578</v>
      </c>
      <c r="I537" s="71"/>
      <c r="J537" s="71"/>
      <c r="M537" s="9"/>
      <c r="N537" s="9"/>
      <c r="O537" s="9"/>
    </row>
    <row r="538" spans="1:15">
      <c r="A538" s="24"/>
      <c r="B538" s="28" t="s">
        <v>275</v>
      </c>
      <c r="C538" s="24"/>
      <c r="D538" s="26"/>
      <c r="E538" s="26"/>
      <c r="F538" s="26"/>
      <c r="G538" s="61">
        <f>SUM(G536:G537)</f>
        <v>28623.46</v>
      </c>
      <c r="H538" s="24"/>
      <c r="I538" s="71"/>
      <c r="J538" s="71"/>
      <c r="K538" s="71"/>
    </row>
    <row r="539" spans="1:15">
      <c r="A539" s="24"/>
      <c r="B539" s="27" t="s">
        <v>276</v>
      </c>
      <c r="C539" s="24"/>
      <c r="D539" s="26"/>
      <c r="E539" s="26"/>
      <c r="F539" s="26"/>
      <c r="G539" s="26"/>
      <c r="H539" s="24"/>
      <c r="I539" s="71"/>
      <c r="J539" s="71"/>
    </row>
    <row r="540" spans="1:15">
      <c r="A540" s="24"/>
      <c r="B540" s="29"/>
      <c r="C540" s="29" t="s">
        <v>277</v>
      </c>
      <c r="D540" s="26" t="s">
        <v>278</v>
      </c>
      <c r="E540" s="26">
        <v>1290.7</v>
      </c>
      <c r="F540" s="26"/>
      <c r="G540" s="43">
        <f>E540*2.3</f>
        <v>2968.6099999999997</v>
      </c>
      <c r="H540" s="24"/>
      <c r="I540" s="71"/>
      <c r="J540" s="71"/>
    </row>
    <row r="541" spans="1:15">
      <c r="A541" s="24"/>
      <c r="B541" s="29"/>
      <c r="C541" s="24" t="s">
        <v>417</v>
      </c>
      <c r="D541" s="26" t="s">
        <v>287</v>
      </c>
      <c r="E541" s="26">
        <v>2</v>
      </c>
      <c r="F541" s="26">
        <v>0.3</v>
      </c>
      <c r="G541" s="43">
        <v>154.94</v>
      </c>
      <c r="H541" s="32">
        <v>43560</v>
      </c>
      <c r="I541" s="71"/>
      <c r="J541" s="71"/>
    </row>
    <row r="542" spans="1:15">
      <c r="A542" s="24"/>
      <c r="B542" s="29"/>
      <c r="C542" s="129" t="s">
        <v>724</v>
      </c>
      <c r="D542" s="26"/>
      <c r="E542" s="26"/>
      <c r="F542" s="26">
        <v>0.5</v>
      </c>
      <c r="G542" s="43">
        <v>585.66</v>
      </c>
      <c r="H542" s="124">
        <v>43556</v>
      </c>
      <c r="I542" s="71"/>
      <c r="J542" s="71"/>
    </row>
    <row r="543" spans="1:15">
      <c r="A543" s="24"/>
      <c r="B543" s="24"/>
      <c r="C543" s="24" t="s">
        <v>335</v>
      </c>
      <c r="D543" s="26" t="s">
        <v>287</v>
      </c>
      <c r="E543" s="26">
        <v>1</v>
      </c>
      <c r="F543" s="26">
        <v>0.19</v>
      </c>
      <c r="G543" s="26">
        <v>177.65</v>
      </c>
      <c r="H543" s="24"/>
      <c r="I543" s="71"/>
      <c r="J543" s="71"/>
    </row>
    <row r="544" spans="1:15">
      <c r="A544" s="24"/>
      <c r="B544" s="24"/>
      <c r="C544" s="36" t="s">
        <v>336</v>
      </c>
      <c r="D544" s="26"/>
      <c r="E544" s="26"/>
      <c r="F544" s="26"/>
      <c r="G544" s="43"/>
      <c r="H544" s="24"/>
      <c r="I544" s="71"/>
      <c r="J544" s="71"/>
    </row>
    <row r="545" spans="1:17">
      <c r="A545" s="24"/>
      <c r="B545" s="28" t="s">
        <v>275</v>
      </c>
      <c r="C545" s="24"/>
      <c r="D545" s="26"/>
      <c r="E545" s="26"/>
      <c r="F545" s="26"/>
      <c r="G545" s="61">
        <f>SUM(G540:G544)</f>
        <v>3886.8599999999997</v>
      </c>
      <c r="H545" s="24"/>
      <c r="I545" s="71"/>
      <c r="J545" s="71"/>
    </row>
    <row r="546" spans="1:17" ht="14.25">
      <c r="A546" s="24">
        <v>43</v>
      </c>
      <c r="B546" s="25" t="s">
        <v>218</v>
      </c>
      <c r="C546" s="24"/>
      <c r="D546" s="26"/>
      <c r="E546" s="26"/>
      <c r="F546" s="26"/>
      <c r="G546" s="26"/>
      <c r="H546" s="24"/>
      <c r="I546" s="71"/>
      <c r="J546" s="71"/>
    </row>
    <row r="547" spans="1:17">
      <c r="A547" s="24"/>
      <c r="B547" s="27" t="s">
        <v>274</v>
      </c>
      <c r="C547" s="24"/>
      <c r="D547" s="26"/>
      <c r="E547" s="26"/>
      <c r="F547" s="26"/>
      <c r="G547" s="26"/>
      <c r="H547" s="32"/>
      <c r="I547" s="71"/>
      <c r="J547" s="71"/>
    </row>
    <row r="548" spans="1:17">
      <c r="A548" s="24"/>
      <c r="B548" s="27"/>
      <c r="C548" s="24" t="s">
        <v>530</v>
      </c>
      <c r="D548" s="26" t="s">
        <v>287</v>
      </c>
      <c r="E548" s="26">
        <v>1</v>
      </c>
      <c r="F548" s="26">
        <v>1.3</v>
      </c>
      <c r="G548" s="59">
        <v>7186.78</v>
      </c>
      <c r="H548" s="32">
        <v>43571</v>
      </c>
      <c r="I548" s="71"/>
      <c r="J548" s="71"/>
    </row>
    <row r="549" spans="1:17">
      <c r="A549" s="24"/>
      <c r="B549" s="28" t="s">
        <v>275</v>
      </c>
      <c r="C549" s="24"/>
      <c r="D549" s="26"/>
      <c r="E549" s="26"/>
      <c r="F549" s="26"/>
      <c r="G549" s="61">
        <f>SUM(G548:G548)</f>
        <v>7186.78</v>
      </c>
      <c r="H549" s="24"/>
      <c r="I549" s="71"/>
      <c r="J549" s="71"/>
      <c r="K549" s="9"/>
      <c r="L549" s="9"/>
      <c r="M549" s="9"/>
      <c r="N549" s="9"/>
      <c r="O549" s="9"/>
      <c r="P549" s="9"/>
      <c r="Q549" s="9"/>
    </row>
    <row r="550" spans="1:17">
      <c r="A550" s="24"/>
      <c r="B550" s="27" t="s">
        <v>276</v>
      </c>
      <c r="C550" s="24"/>
      <c r="D550" s="26"/>
      <c r="E550" s="26"/>
      <c r="F550" s="26"/>
      <c r="G550" s="26"/>
      <c r="H550" s="24"/>
      <c r="I550" s="71"/>
      <c r="J550" s="71"/>
      <c r="K550" s="74"/>
      <c r="L550" s="74"/>
      <c r="M550" s="74"/>
      <c r="N550" s="9"/>
      <c r="O550" s="9"/>
    </row>
    <row r="551" spans="1:17">
      <c r="A551" s="24"/>
      <c r="B551" s="29"/>
      <c r="C551" s="29" t="s">
        <v>277</v>
      </c>
      <c r="D551" s="26" t="s">
        <v>278</v>
      </c>
      <c r="E551" s="26">
        <v>2566.6</v>
      </c>
      <c r="F551" s="26"/>
      <c r="G551" s="43">
        <f>E551*2.3</f>
        <v>5903.1799999999994</v>
      </c>
      <c r="H551" s="24"/>
      <c r="I551" s="112" t="s">
        <v>392</v>
      </c>
      <c r="J551" s="77"/>
      <c r="K551" s="9"/>
      <c r="L551" s="9"/>
      <c r="M551" s="9"/>
      <c r="N551" s="9"/>
    </row>
    <row r="552" spans="1:17">
      <c r="A552" s="24"/>
      <c r="B552" s="29"/>
      <c r="C552" s="129" t="s">
        <v>724</v>
      </c>
      <c r="D552" s="26"/>
      <c r="E552" s="26"/>
      <c r="F552" s="26">
        <v>0.5</v>
      </c>
      <c r="G552" s="43">
        <v>585.66</v>
      </c>
      <c r="H552" s="124">
        <v>43556</v>
      </c>
      <c r="I552" s="71"/>
      <c r="J552" s="77"/>
      <c r="K552" s="9"/>
      <c r="L552" s="9"/>
      <c r="M552" s="9"/>
      <c r="N552" s="9"/>
    </row>
    <row r="553" spans="1:17">
      <c r="A553" s="24"/>
      <c r="B553" s="24"/>
      <c r="C553" s="24" t="s">
        <v>335</v>
      </c>
      <c r="D553" s="26" t="s">
        <v>287</v>
      </c>
      <c r="E553" s="26">
        <v>1</v>
      </c>
      <c r="F553" s="26">
        <v>0.19</v>
      </c>
      <c r="G553" s="26">
        <v>177.65</v>
      </c>
      <c r="H553" s="24"/>
      <c r="I553" s="71"/>
      <c r="J553" s="71"/>
    </row>
    <row r="554" spans="1:17">
      <c r="A554" s="24"/>
      <c r="B554" s="24"/>
      <c r="C554" s="36" t="s">
        <v>336</v>
      </c>
      <c r="D554" s="26"/>
      <c r="E554" s="26"/>
      <c r="F554" s="26"/>
      <c r="G554" s="43"/>
      <c r="H554" s="24"/>
      <c r="I554" s="71"/>
      <c r="J554" s="71"/>
    </row>
    <row r="555" spans="1:17">
      <c r="A555" s="24"/>
      <c r="B555" s="28" t="s">
        <v>275</v>
      </c>
      <c r="C555" s="24"/>
      <c r="D555" s="26"/>
      <c r="E555" s="26"/>
      <c r="F555" s="26"/>
      <c r="G555" s="61">
        <f>SUM(G551:G554)</f>
        <v>6666.4899999999989</v>
      </c>
      <c r="H555" s="24"/>
      <c r="I555" s="71"/>
      <c r="J555" s="71"/>
      <c r="L555" s="9"/>
      <c r="M555" s="9"/>
      <c r="N555" s="9"/>
    </row>
    <row r="556" spans="1:17" ht="14.25">
      <c r="A556" s="24">
        <v>44</v>
      </c>
      <c r="B556" s="25" t="s">
        <v>219</v>
      </c>
      <c r="C556" s="24"/>
      <c r="D556" s="26"/>
      <c r="E556" s="26"/>
      <c r="F556" s="26"/>
      <c r="G556" s="26"/>
      <c r="H556" s="24"/>
      <c r="I556" s="71"/>
      <c r="J556" s="71"/>
      <c r="M556" s="33"/>
      <c r="N556" s="33"/>
      <c r="O556" s="9"/>
    </row>
    <row r="557" spans="1:17">
      <c r="A557" s="24"/>
      <c r="B557" s="27" t="s">
        <v>274</v>
      </c>
      <c r="C557" s="24"/>
      <c r="D557" s="26"/>
      <c r="E557" s="26"/>
      <c r="F557" s="26"/>
      <c r="G557" s="26"/>
      <c r="H557" s="24"/>
      <c r="I557" s="71"/>
      <c r="J557" s="71"/>
      <c r="K557" s="71"/>
      <c r="L557" s="71"/>
      <c r="M557" s="9"/>
      <c r="N557" s="9"/>
      <c r="O557" s="9"/>
    </row>
    <row r="558" spans="1:17">
      <c r="A558" s="24"/>
      <c r="B558" s="27"/>
      <c r="C558" s="24" t="s">
        <v>388</v>
      </c>
      <c r="D558" s="26" t="s">
        <v>126</v>
      </c>
      <c r="E558" s="26">
        <v>3.4</v>
      </c>
      <c r="F558" s="26">
        <v>7.8</v>
      </c>
      <c r="G558" s="43">
        <v>3978.43</v>
      </c>
      <c r="H558" s="66">
        <v>43577</v>
      </c>
      <c r="I558" s="71"/>
      <c r="J558" s="71"/>
      <c r="K558" s="71"/>
      <c r="L558" s="71"/>
      <c r="M558" s="9"/>
      <c r="N558" s="9"/>
      <c r="O558" s="9"/>
    </row>
    <row r="559" spans="1:17">
      <c r="A559" s="24"/>
      <c r="B559" s="28" t="s">
        <v>275</v>
      </c>
      <c r="C559" s="24"/>
      <c r="D559" s="26"/>
      <c r="E559" s="26"/>
      <c r="F559" s="26"/>
      <c r="G559" s="61">
        <f>SUM(G558:G558)</f>
        <v>3978.43</v>
      </c>
      <c r="H559" s="24"/>
      <c r="I559" s="71"/>
      <c r="J559" s="71"/>
      <c r="N559" s="9"/>
      <c r="O559" s="9"/>
    </row>
    <row r="560" spans="1:17">
      <c r="A560" s="24"/>
      <c r="B560" s="27" t="s">
        <v>276</v>
      </c>
      <c r="C560" s="24"/>
      <c r="D560" s="26"/>
      <c r="E560" s="26"/>
      <c r="F560" s="26"/>
      <c r="G560" s="26"/>
      <c r="H560" s="24"/>
      <c r="I560" s="71"/>
      <c r="J560" s="71"/>
    </row>
    <row r="561" spans="1:13">
      <c r="A561" s="24"/>
      <c r="B561" s="29"/>
      <c r="C561" s="29" t="s">
        <v>277</v>
      </c>
      <c r="D561" s="26" t="s">
        <v>278</v>
      </c>
      <c r="E561" s="26">
        <v>4813</v>
      </c>
      <c r="F561" s="26"/>
      <c r="G561" s="43">
        <f>E561*2.3</f>
        <v>11069.9</v>
      </c>
      <c r="H561" s="24"/>
      <c r="I561" s="71"/>
      <c r="J561" s="71"/>
    </row>
    <row r="562" spans="1:13">
      <c r="A562" s="24"/>
      <c r="B562" s="29"/>
      <c r="C562" s="129" t="s">
        <v>724</v>
      </c>
      <c r="D562" s="26"/>
      <c r="E562" s="26"/>
      <c r="F562" s="26">
        <v>0.5</v>
      </c>
      <c r="G562" s="43">
        <v>585.66</v>
      </c>
      <c r="H562" s="124">
        <v>43556</v>
      </c>
      <c r="I562" s="71"/>
      <c r="J562" s="71"/>
    </row>
    <row r="563" spans="1:13">
      <c r="A563" s="24"/>
      <c r="B563" s="24"/>
      <c r="C563" s="24" t="s">
        <v>335</v>
      </c>
      <c r="D563" s="26" t="s">
        <v>287</v>
      </c>
      <c r="E563" s="26">
        <v>2</v>
      </c>
      <c r="F563" s="26">
        <v>0.38</v>
      </c>
      <c r="G563" s="43">
        <v>355.3</v>
      </c>
      <c r="H563" s="24"/>
      <c r="I563" s="71"/>
      <c r="J563" s="71"/>
    </row>
    <row r="564" spans="1:13">
      <c r="A564" s="24"/>
      <c r="B564" s="24"/>
      <c r="C564" s="36" t="s">
        <v>336</v>
      </c>
      <c r="D564" s="26"/>
      <c r="E564" s="26"/>
      <c r="F564" s="26"/>
      <c r="G564" s="43"/>
      <c r="H564" s="24"/>
      <c r="I564" s="71"/>
      <c r="J564" s="71"/>
    </row>
    <row r="565" spans="1:13">
      <c r="A565" s="24"/>
      <c r="B565" s="28" t="s">
        <v>275</v>
      </c>
      <c r="C565" s="24"/>
      <c r="D565" s="26"/>
      <c r="E565" s="26"/>
      <c r="F565" s="26"/>
      <c r="G565" s="61">
        <f>SUM(G561:G564)</f>
        <v>12010.859999999999</v>
      </c>
      <c r="H565" s="24"/>
      <c r="I565" s="71"/>
      <c r="J565" s="71"/>
    </row>
    <row r="566" spans="1:13" ht="14.25">
      <c r="A566" s="24">
        <v>45</v>
      </c>
      <c r="B566" s="25" t="s">
        <v>220</v>
      </c>
      <c r="C566" s="24"/>
      <c r="D566" s="26"/>
      <c r="E566" s="26"/>
      <c r="F566" s="26"/>
      <c r="G566" s="26"/>
      <c r="H566" s="24"/>
      <c r="I566" s="71"/>
      <c r="J566" s="71"/>
    </row>
    <row r="567" spans="1:13">
      <c r="A567" s="24"/>
      <c r="B567" s="27" t="s">
        <v>274</v>
      </c>
      <c r="C567" s="24"/>
      <c r="D567" s="26"/>
      <c r="E567" s="26"/>
      <c r="F567" s="26"/>
      <c r="G567" s="26"/>
      <c r="H567" s="24"/>
      <c r="I567" s="77"/>
      <c r="J567" s="71"/>
    </row>
    <row r="568" spans="1:13">
      <c r="A568" s="24"/>
      <c r="B568" s="27"/>
      <c r="C568" s="24" t="s">
        <v>530</v>
      </c>
      <c r="D568" s="26" t="s">
        <v>287</v>
      </c>
      <c r="E568" s="26">
        <v>1</v>
      </c>
      <c r="F568" s="26">
        <v>1.3</v>
      </c>
      <c r="G568" s="59">
        <v>7186.78</v>
      </c>
      <c r="H568" s="66">
        <v>43578</v>
      </c>
      <c r="I568" s="76"/>
      <c r="J568" s="71"/>
    </row>
    <row r="569" spans="1:13">
      <c r="A569" s="24"/>
      <c r="B569" s="28" t="s">
        <v>275</v>
      </c>
      <c r="C569" s="24"/>
      <c r="D569" s="26"/>
      <c r="E569" s="26"/>
      <c r="F569" s="26"/>
      <c r="G569" s="61">
        <f>SUM(G568:G568)</f>
        <v>7186.78</v>
      </c>
      <c r="H569" s="24"/>
      <c r="I569" s="77"/>
      <c r="J569" s="71"/>
      <c r="K569" s="9"/>
      <c r="L569" s="9"/>
      <c r="M569" s="9"/>
    </row>
    <row r="570" spans="1:13">
      <c r="A570" s="24"/>
      <c r="B570" s="27" t="s">
        <v>276</v>
      </c>
      <c r="C570" s="24"/>
      <c r="D570" s="26"/>
      <c r="E570" s="26"/>
      <c r="F570" s="26"/>
      <c r="G570" s="26"/>
      <c r="H570" s="24"/>
      <c r="I570" s="71"/>
      <c r="J570" s="71"/>
      <c r="K570" s="33"/>
      <c r="L570" s="33"/>
      <c r="M570" s="34"/>
    </row>
    <row r="571" spans="1:13">
      <c r="A571" s="24"/>
      <c r="B571" s="29"/>
      <c r="C571" s="29" t="s">
        <v>277</v>
      </c>
      <c r="D571" s="26" t="s">
        <v>278</v>
      </c>
      <c r="E571" s="26">
        <v>802.6</v>
      </c>
      <c r="F571" s="26"/>
      <c r="G571" s="43">
        <f>E571*2.3</f>
        <v>1845.98</v>
      </c>
      <c r="H571" s="24"/>
      <c r="I571" s="71"/>
      <c r="J571" s="71"/>
      <c r="K571" s="9"/>
      <c r="L571" s="9"/>
      <c r="M571" s="9"/>
    </row>
    <row r="572" spans="1:13">
      <c r="A572" s="24"/>
      <c r="B572" s="29"/>
      <c r="C572" s="129" t="s">
        <v>724</v>
      </c>
      <c r="D572" s="26"/>
      <c r="E572" s="26"/>
      <c r="F572" s="26">
        <v>0.5</v>
      </c>
      <c r="G572" s="43">
        <v>585.66</v>
      </c>
      <c r="H572" s="124">
        <v>43556</v>
      </c>
      <c r="I572" s="71"/>
      <c r="J572" s="71"/>
      <c r="K572" s="9"/>
      <c r="L572" s="9"/>
      <c r="M572" s="9"/>
    </row>
    <row r="573" spans="1:13">
      <c r="A573" s="24"/>
      <c r="B573" s="29"/>
      <c r="C573" s="24" t="s">
        <v>335</v>
      </c>
      <c r="D573" s="26" t="s">
        <v>287</v>
      </c>
      <c r="E573" s="26">
        <v>1</v>
      </c>
      <c r="F573" s="26">
        <v>0.19</v>
      </c>
      <c r="G573" s="26">
        <v>177.65</v>
      </c>
      <c r="H573" s="24"/>
      <c r="I573" s="71"/>
      <c r="J573" s="71"/>
    </row>
    <row r="574" spans="1:13">
      <c r="A574" s="24"/>
      <c r="B574" s="29"/>
      <c r="C574" s="36" t="s">
        <v>336</v>
      </c>
      <c r="D574" s="26"/>
      <c r="E574" s="26"/>
      <c r="F574" s="26"/>
      <c r="G574" s="26"/>
      <c r="H574" s="24"/>
      <c r="I574" s="71"/>
      <c r="J574" s="71"/>
    </row>
    <row r="575" spans="1:13">
      <c r="A575" s="24"/>
      <c r="B575" s="28" t="s">
        <v>275</v>
      </c>
      <c r="C575" s="24"/>
      <c r="D575" s="26"/>
      <c r="E575" s="26"/>
      <c r="F575" s="26"/>
      <c r="G575" s="61">
        <f>SUM(G571:G574)</f>
        <v>2609.29</v>
      </c>
      <c r="H575" s="24"/>
      <c r="I575" s="71"/>
      <c r="J575" s="71"/>
    </row>
    <row r="576" spans="1:13" ht="14.25">
      <c r="A576" s="24">
        <v>46</v>
      </c>
      <c r="B576" s="25" t="s">
        <v>221</v>
      </c>
      <c r="C576" s="24"/>
      <c r="D576" s="26"/>
      <c r="E576" s="26"/>
      <c r="F576" s="26"/>
      <c r="G576" s="26"/>
      <c r="H576" s="24"/>
      <c r="I576" s="71"/>
      <c r="J576" s="71"/>
    </row>
    <row r="577" spans="1:17">
      <c r="A577" s="24"/>
      <c r="B577" s="27" t="s">
        <v>274</v>
      </c>
      <c r="C577" s="24"/>
      <c r="D577" s="26"/>
      <c r="E577" s="26"/>
      <c r="F577" s="26"/>
      <c r="G577" s="26"/>
      <c r="H577" s="24"/>
      <c r="I577" s="71"/>
      <c r="J577" s="71"/>
    </row>
    <row r="578" spans="1:17">
      <c r="A578" s="24"/>
      <c r="B578" s="27"/>
      <c r="C578" s="24"/>
      <c r="D578" s="26"/>
      <c r="E578" s="26"/>
      <c r="F578" s="26"/>
      <c r="G578" s="43"/>
      <c r="H578" s="32"/>
      <c r="I578" s="71"/>
      <c r="J578" s="71"/>
      <c r="L578" s="9"/>
      <c r="M578" s="9"/>
      <c r="N578" s="9"/>
      <c r="O578" s="9"/>
      <c r="P578" s="9"/>
      <c r="Q578" s="9"/>
    </row>
    <row r="579" spans="1:17">
      <c r="A579" s="24"/>
      <c r="B579" s="28" t="s">
        <v>275</v>
      </c>
      <c r="C579" s="24"/>
      <c r="D579" s="26"/>
      <c r="E579" s="26"/>
      <c r="F579" s="26"/>
      <c r="G579" s="61">
        <f>SUM(G578)</f>
        <v>0</v>
      </c>
      <c r="H579" s="24"/>
      <c r="I579" s="71"/>
      <c r="J579" s="71"/>
      <c r="L579" s="9"/>
      <c r="M579" s="9"/>
      <c r="N579" s="9"/>
      <c r="O579" s="9"/>
      <c r="P579" s="9"/>
      <c r="Q579" s="9"/>
    </row>
    <row r="580" spans="1:17">
      <c r="A580" s="24"/>
      <c r="B580" s="27" t="s">
        <v>276</v>
      </c>
      <c r="C580" s="24"/>
      <c r="D580" s="26"/>
      <c r="E580" s="26"/>
      <c r="F580" s="26"/>
      <c r="G580" s="26"/>
      <c r="H580" s="24"/>
      <c r="I580" s="71"/>
      <c r="J580" s="71"/>
      <c r="L580" s="37"/>
      <c r="M580" s="33"/>
      <c r="N580" s="33"/>
      <c r="O580" s="33"/>
      <c r="P580" s="33"/>
      <c r="Q580" s="38"/>
    </row>
    <row r="581" spans="1:17">
      <c r="A581" s="24"/>
      <c r="B581" s="29"/>
      <c r="C581" s="29" t="s">
        <v>277</v>
      </c>
      <c r="D581" s="26" t="s">
        <v>278</v>
      </c>
      <c r="E581" s="26">
        <v>292.3</v>
      </c>
      <c r="F581" s="26"/>
      <c r="G581" s="43">
        <f>E581*2.21</f>
        <v>645.98300000000006</v>
      </c>
      <c r="H581" s="24"/>
      <c r="I581" s="71"/>
      <c r="J581" s="71"/>
      <c r="L581" s="9"/>
      <c r="M581" s="9"/>
      <c r="N581" s="9"/>
      <c r="O581" s="9"/>
      <c r="P581" s="9"/>
      <c r="Q581" s="9"/>
    </row>
    <row r="582" spans="1:17">
      <c r="A582" s="24"/>
      <c r="B582" s="29"/>
      <c r="C582" s="129" t="s">
        <v>724</v>
      </c>
      <c r="D582" s="26"/>
      <c r="E582" s="26"/>
      <c r="F582" s="26">
        <v>0.5</v>
      </c>
      <c r="G582" s="43">
        <v>585.66</v>
      </c>
      <c r="H582" s="124">
        <v>43556</v>
      </c>
      <c r="I582" s="71"/>
      <c r="J582" s="71"/>
      <c r="L582" s="9"/>
      <c r="M582" s="9"/>
      <c r="N582" s="9"/>
      <c r="O582" s="9"/>
      <c r="P582" s="9"/>
      <c r="Q582" s="9"/>
    </row>
    <row r="583" spans="1:17">
      <c r="A583" s="24"/>
      <c r="B583" s="28" t="s">
        <v>275</v>
      </c>
      <c r="C583" s="24"/>
      <c r="D583" s="26"/>
      <c r="E583" s="26"/>
      <c r="F583" s="26"/>
      <c r="G583" s="61">
        <f>SUM(G581:G582)</f>
        <v>1231.643</v>
      </c>
      <c r="H583" s="24"/>
      <c r="I583" s="71"/>
      <c r="J583" s="71"/>
      <c r="L583" s="9"/>
      <c r="M583" s="9"/>
      <c r="N583" s="9"/>
      <c r="O583" s="9"/>
      <c r="P583" s="9"/>
      <c r="Q583" s="9"/>
    </row>
    <row r="584" spans="1:17" ht="14.25">
      <c r="A584" s="24">
        <v>47</v>
      </c>
      <c r="B584" s="25" t="s">
        <v>222</v>
      </c>
      <c r="C584" s="24"/>
      <c r="D584" s="26"/>
      <c r="E584" s="26"/>
      <c r="F584" s="26"/>
      <c r="G584" s="26"/>
      <c r="H584" s="24"/>
      <c r="I584" s="71"/>
      <c r="J584" s="71"/>
    </row>
    <row r="585" spans="1:17">
      <c r="A585" s="24"/>
      <c r="B585" s="27" t="s">
        <v>274</v>
      </c>
      <c r="C585" s="24"/>
      <c r="D585" s="26"/>
      <c r="E585" s="26"/>
      <c r="F585" s="26"/>
      <c r="G585" s="26"/>
      <c r="H585" s="24"/>
      <c r="I585" s="71"/>
      <c r="J585" s="71"/>
      <c r="K585" s="71"/>
      <c r="L585" s="71"/>
    </row>
    <row r="586" spans="1:17">
      <c r="A586" s="24"/>
      <c r="B586" s="27"/>
      <c r="C586" s="24"/>
      <c r="D586" s="26"/>
      <c r="E586" s="26"/>
      <c r="F586" s="26"/>
      <c r="G586" s="26"/>
      <c r="H586" s="32"/>
      <c r="I586" s="71"/>
      <c r="J586" s="71"/>
      <c r="K586" s="71"/>
      <c r="L586" s="71"/>
    </row>
    <row r="587" spans="1:17">
      <c r="A587" s="24"/>
      <c r="B587" s="28" t="s">
        <v>275</v>
      </c>
      <c r="C587" s="24"/>
      <c r="D587" s="26"/>
      <c r="E587" s="26"/>
      <c r="F587" s="26"/>
      <c r="G587" s="61">
        <f>SUM(G586:G586)</f>
        <v>0</v>
      </c>
      <c r="H587" s="24"/>
      <c r="I587" s="71"/>
      <c r="J587" s="71"/>
    </row>
    <row r="588" spans="1:17">
      <c r="A588" s="24"/>
      <c r="B588" s="27" t="s">
        <v>276</v>
      </c>
      <c r="C588" s="24"/>
      <c r="D588" s="26"/>
      <c r="E588" s="26"/>
      <c r="F588" s="26"/>
      <c r="G588" s="26"/>
      <c r="H588" s="24"/>
      <c r="I588" s="71"/>
      <c r="J588" s="71"/>
    </row>
    <row r="589" spans="1:17">
      <c r="A589" s="24"/>
      <c r="B589" s="29"/>
      <c r="C589" s="29" t="s">
        <v>277</v>
      </c>
      <c r="D589" s="26" t="s">
        <v>278</v>
      </c>
      <c r="E589" s="26">
        <v>461.4</v>
      </c>
      <c r="F589" s="26"/>
      <c r="G589" s="43">
        <f>E589*2.3</f>
        <v>1061.2199999999998</v>
      </c>
      <c r="H589" s="24"/>
      <c r="I589" s="112" t="s">
        <v>392</v>
      </c>
      <c r="J589" s="71"/>
    </row>
    <row r="590" spans="1:17">
      <c r="A590" s="24"/>
      <c r="B590" s="29"/>
      <c r="C590" s="29" t="s">
        <v>279</v>
      </c>
      <c r="D590" s="26"/>
      <c r="E590" s="26"/>
      <c r="F590" s="26"/>
      <c r="G590" s="26"/>
      <c r="H590" s="24"/>
      <c r="I590" s="71"/>
      <c r="J590" s="71"/>
    </row>
    <row r="591" spans="1:17">
      <c r="A591" s="24"/>
      <c r="B591" s="29"/>
      <c r="C591" s="29" t="s">
        <v>282</v>
      </c>
      <c r="D591" s="26"/>
      <c r="E591" s="26"/>
      <c r="F591" s="26"/>
      <c r="G591" s="26"/>
      <c r="H591" s="24"/>
      <c r="I591" s="71"/>
      <c r="J591" s="71"/>
    </row>
    <row r="592" spans="1:17">
      <c r="A592" s="24"/>
      <c r="B592" s="29"/>
      <c r="C592" s="29" t="s">
        <v>347</v>
      </c>
      <c r="D592" s="26"/>
      <c r="E592" s="26"/>
      <c r="F592" s="26"/>
      <c r="G592" s="26"/>
      <c r="H592" s="24"/>
      <c r="I592" s="71"/>
      <c r="J592" s="71"/>
    </row>
    <row r="593" spans="1:18">
      <c r="A593" s="24"/>
      <c r="B593" s="29"/>
      <c r="C593" s="29" t="s">
        <v>360</v>
      </c>
      <c r="D593" s="26"/>
      <c r="E593" s="26"/>
      <c r="F593" s="26"/>
      <c r="G593" s="26"/>
      <c r="H593" s="24"/>
      <c r="I593" s="71"/>
      <c r="J593" s="71"/>
    </row>
    <row r="594" spans="1:18">
      <c r="A594" s="24"/>
      <c r="B594" s="29"/>
      <c r="C594" s="129" t="s">
        <v>724</v>
      </c>
      <c r="D594" s="26"/>
      <c r="E594" s="26"/>
      <c r="F594" s="26">
        <v>1</v>
      </c>
      <c r="G594" s="43">
        <v>1060.4100000000001</v>
      </c>
      <c r="H594" s="124">
        <v>43556</v>
      </c>
      <c r="I594" s="71"/>
      <c r="J594" s="71"/>
    </row>
    <row r="595" spans="1:18">
      <c r="A595" s="24"/>
      <c r="B595" s="24"/>
      <c r="C595" s="24" t="s">
        <v>335</v>
      </c>
      <c r="D595" s="26" t="s">
        <v>287</v>
      </c>
      <c r="E595" s="26">
        <v>1</v>
      </c>
      <c r="F595" s="26">
        <v>0.19</v>
      </c>
      <c r="G595" s="26">
        <v>177.65</v>
      </c>
      <c r="H595" s="24"/>
      <c r="I595" s="71"/>
      <c r="J595" s="71"/>
    </row>
    <row r="596" spans="1:18">
      <c r="A596" s="24"/>
      <c r="B596" s="24"/>
      <c r="C596" s="36" t="s">
        <v>336</v>
      </c>
      <c r="D596" s="26"/>
      <c r="E596" s="26"/>
      <c r="F596" s="26"/>
      <c r="G596" s="26"/>
      <c r="H596" s="24"/>
      <c r="I596" s="71"/>
      <c r="J596" s="71"/>
      <c r="L596" s="9"/>
      <c r="M596" s="9"/>
      <c r="N596" s="9"/>
      <c r="O596" s="9"/>
      <c r="P596" s="9"/>
      <c r="Q596" s="9"/>
    </row>
    <row r="597" spans="1:18">
      <c r="A597" s="24"/>
      <c r="B597" s="28" t="s">
        <v>275</v>
      </c>
      <c r="C597" s="24"/>
      <c r="D597" s="26"/>
      <c r="E597" s="26"/>
      <c r="F597" s="26"/>
      <c r="G597" s="61">
        <f>SUM(G589:G596)</f>
        <v>2299.2800000000002</v>
      </c>
      <c r="H597" s="24"/>
      <c r="I597" s="71"/>
      <c r="J597" s="71"/>
      <c r="L597" s="9"/>
      <c r="M597" s="33"/>
      <c r="N597" s="33"/>
      <c r="O597" s="33"/>
      <c r="P597" s="47"/>
      <c r="Q597" s="38"/>
    </row>
    <row r="598" spans="1:18" ht="14.25">
      <c r="A598" s="24">
        <v>48</v>
      </c>
      <c r="B598" s="67" t="s">
        <v>223</v>
      </c>
      <c r="C598" s="24"/>
      <c r="D598" s="26"/>
      <c r="E598" s="26"/>
      <c r="F598" s="26"/>
      <c r="G598" s="26"/>
      <c r="H598" s="24"/>
      <c r="I598" s="71"/>
      <c r="J598" s="71"/>
      <c r="M598" s="9"/>
      <c r="N598" s="9"/>
      <c r="O598" s="9"/>
    </row>
    <row r="599" spans="1:18">
      <c r="A599" s="24"/>
      <c r="B599" s="27" t="s">
        <v>274</v>
      </c>
      <c r="C599" s="24"/>
      <c r="D599" s="26"/>
      <c r="E599" s="26"/>
      <c r="F599" s="26"/>
      <c r="G599" s="26"/>
      <c r="H599" s="24"/>
      <c r="I599" s="71"/>
      <c r="J599" s="71"/>
      <c r="M599" s="33"/>
      <c r="N599" s="9"/>
      <c r="O599" s="9"/>
    </row>
    <row r="600" spans="1:18">
      <c r="A600" s="24"/>
      <c r="B600" s="27" t="s">
        <v>352</v>
      </c>
      <c r="C600" s="24" t="s">
        <v>388</v>
      </c>
      <c r="D600" s="26" t="s">
        <v>126</v>
      </c>
      <c r="E600" s="26">
        <v>3.4</v>
      </c>
      <c r="F600" s="26">
        <v>7.8</v>
      </c>
      <c r="G600" s="43">
        <v>3978.43</v>
      </c>
      <c r="H600" s="32">
        <v>43580</v>
      </c>
      <c r="I600" s="71"/>
      <c r="J600" s="71"/>
      <c r="M600" s="33"/>
      <c r="N600" s="34"/>
      <c r="O600" s="9"/>
    </row>
    <row r="601" spans="1:18">
      <c r="A601" s="24"/>
      <c r="B601" s="28" t="s">
        <v>275</v>
      </c>
      <c r="C601" s="24"/>
      <c r="D601" s="26"/>
      <c r="E601" s="26"/>
      <c r="F601" s="26"/>
      <c r="G601" s="61">
        <f>SUM(G600:G600)</f>
        <v>3978.43</v>
      </c>
      <c r="H601" s="24"/>
      <c r="I601" s="71"/>
      <c r="J601" s="71"/>
      <c r="K601" s="71"/>
      <c r="L601" s="9"/>
      <c r="M601" s="9"/>
      <c r="N601" s="9"/>
      <c r="O601" s="9"/>
    </row>
    <row r="602" spans="1:18">
      <c r="A602" s="24"/>
      <c r="B602" s="27" t="s">
        <v>276</v>
      </c>
      <c r="C602" s="24"/>
      <c r="D602" s="26"/>
      <c r="E602" s="26"/>
      <c r="F602" s="26"/>
      <c r="G602" s="26"/>
      <c r="H602" s="24"/>
      <c r="I602" s="71"/>
      <c r="J602" s="71"/>
      <c r="L602" s="9"/>
      <c r="M602" s="9"/>
      <c r="N602" s="9"/>
      <c r="O602" s="9"/>
    </row>
    <row r="603" spans="1:18">
      <c r="A603" s="24"/>
      <c r="B603" s="29"/>
      <c r="C603" s="29" t="s">
        <v>277</v>
      </c>
      <c r="D603" s="26" t="s">
        <v>278</v>
      </c>
      <c r="E603" s="26">
        <v>2978.2</v>
      </c>
      <c r="F603" s="26"/>
      <c r="G603" s="43">
        <f>E603*2.3</f>
        <v>6849.8599999999988</v>
      </c>
      <c r="H603" s="24"/>
      <c r="I603" s="71"/>
      <c r="J603" s="71"/>
    </row>
    <row r="604" spans="1:18">
      <c r="A604" s="24"/>
      <c r="B604" s="29"/>
      <c r="C604" s="129" t="s">
        <v>724</v>
      </c>
      <c r="D604" s="26"/>
      <c r="E604" s="26"/>
      <c r="F604" s="26">
        <v>0.5</v>
      </c>
      <c r="G604" s="43">
        <v>585.66</v>
      </c>
      <c r="H604" s="124">
        <v>43556</v>
      </c>
      <c r="I604" s="71"/>
      <c r="J604" s="71"/>
    </row>
    <row r="605" spans="1:18" ht="12" customHeight="1">
      <c r="A605" s="24"/>
      <c r="B605" s="24"/>
      <c r="C605" s="24" t="s">
        <v>335</v>
      </c>
      <c r="D605" s="26" t="s">
        <v>287</v>
      </c>
      <c r="E605" s="26">
        <v>2</v>
      </c>
      <c r="F605" s="26">
        <v>0.38</v>
      </c>
      <c r="G605" s="43">
        <v>355.3</v>
      </c>
      <c r="H605" s="24"/>
      <c r="I605" s="71"/>
      <c r="J605" s="71"/>
    </row>
    <row r="606" spans="1:18">
      <c r="A606" s="24"/>
      <c r="B606" s="24"/>
      <c r="C606" s="36" t="s">
        <v>336</v>
      </c>
      <c r="D606" s="26"/>
      <c r="E606" s="26"/>
      <c r="F606" s="26"/>
      <c r="G606" s="43"/>
      <c r="H606" s="24"/>
      <c r="I606" s="71"/>
      <c r="J606" s="71"/>
      <c r="K606" s="71"/>
    </row>
    <row r="607" spans="1:18">
      <c r="A607" s="24"/>
      <c r="B607" s="28" t="s">
        <v>275</v>
      </c>
      <c r="C607" s="24"/>
      <c r="D607" s="26"/>
      <c r="E607" s="26"/>
      <c r="F607" s="26"/>
      <c r="G607" s="61">
        <f>SUM(G603:G606)</f>
        <v>7790.8199999999988</v>
      </c>
      <c r="H607" s="24"/>
      <c r="I607" s="71"/>
      <c r="J607" s="71"/>
    </row>
    <row r="608" spans="1:18" ht="14.25">
      <c r="A608" s="24">
        <v>49</v>
      </c>
      <c r="B608" s="25" t="s">
        <v>224</v>
      </c>
      <c r="C608" s="24"/>
      <c r="D608" s="26"/>
      <c r="E608" s="26"/>
      <c r="F608" s="26"/>
      <c r="G608" s="26"/>
      <c r="H608" s="24"/>
      <c r="I608" s="71"/>
      <c r="J608" s="71"/>
      <c r="R608" t="s">
        <v>393</v>
      </c>
    </row>
    <row r="609" spans="1:21">
      <c r="A609" s="24"/>
      <c r="B609" s="27" t="s">
        <v>274</v>
      </c>
      <c r="C609" s="24"/>
      <c r="D609" s="26"/>
      <c r="E609" s="26"/>
      <c r="F609" s="26"/>
      <c r="G609" s="26"/>
      <c r="H609" s="24"/>
      <c r="I609" s="71"/>
      <c r="J609" s="71"/>
      <c r="K609" s="74"/>
      <c r="L609" s="74"/>
      <c r="M609" s="74"/>
    </row>
    <row r="610" spans="1:21">
      <c r="A610" s="24"/>
      <c r="B610" s="27" t="s">
        <v>352</v>
      </c>
      <c r="C610" s="24" t="s">
        <v>420</v>
      </c>
      <c r="D610" s="26" t="s">
        <v>126</v>
      </c>
      <c r="E610" s="26">
        <v>1</v>
      </c>
      <c r="F610" s="26">
        <v>1.4</v>
      </c>
      <c r="G610" s="26">
        <v>484.36</v>
      </c>
      <c r="H610" s="32">
        <v>43556</v>
      </c>
      <c r="I610" s="71"/>
      <c r="J610" s="71"/>
      <c r="K610" s="74"/>
      <c r="L610" s="74"/>
      <c r="M610" s="74"/>
    </row>
    <row r="611" spans="1:21">
      <c r="A611" s="24"/>
      <c r="B611" s="27"/>
      <c r="C611" s="24" t="s">
        <v>421</v>
      </c>
      <c r="D611" s="26" t="s">
        <v>287</v>
      </c>
      <c r="E611" s="26">
        <v>2</v>
      </c>
      <c r="F611" s="26">
        <v>3.1</v>
      </c>
      <c r="G611" s="26">
        <v>1745.64</v>
      </c>
      <c r="H611" s="32">
        <v>43556</v>
      </c>
      <c r="I611" s="71"/>
      <c r="J611" s="71"/>
      <c r="K611" s="74"/>
      <c r="L611" s="74"/>
      <c r="M611" s="74"/>
    </row>
    <row r="612" spans="1:21">
      <c r="A612" s="24"/>
      <c r="B612" s="27"/>
      <c r="C612" s="24" t="s">
        <v>388</v>
      </c>
      <c r="D612" s="26" t="s">
        <v>126</v>
      </c>
      <c r="E612" s="26">
        <v>4.2</v>
      </c>
      <c r="F612" s="26">
        <v>9.3000000000000007</v>
      </c>
      <c r="G612" s="43">
        <v>4814.3900000000003</v>
      </c>
      <c r="H612" s="32">
        <v>43556</v>
      </c>
      <c r="I612" s="71"/>
      <c r="J612" s="71"/>
      <c r="K612" s="74"/>
      <c r="L612" s="74"/>
      <c r="M612" s="74"/>
    </row>
    <row r="613" spans="1:21">
      <c r="A613" s="24"/>
      <c r="B613" s="27" t="s">
        <v>509</v>
      </c>
      <c r="C613" s="24" t="s">
        <v>386</v>
      </c>
      <c r="D613" s="26" t="s">
        <v>287</v>
      </c>
      <c r="E613" s="26">
        <v>2</v>
      </c>
      <c r="F613" s="26">
        <v>2.4</v>
      </c>
      <c r="G613" s="43">
        <v>1284.3599999999999</v>
      </c>
      <c r="H613" s="66" t="s">
        <v>510</v>
      </c>
      <c r="I613" s="71"/>
      <c r="J613" s="71"/>
      <c r="K613" s="74"/>
      <c r="L613" s="74"/>
      <c r="M613" s="74"/>
    </row>
    <row r="614" spans="1:21">
      <c r="A614" s="24"/>
      <c r="B614" s="28" t="s">
        <v>275</v>
      </c>
      <c r="C614" s="24"/>
      <c r="D614" s="26"/>
      <c r="E614" s="26"/>
      <c r="F614" s="26"/>
      <c r="G614" s="61">
        <f>SUM(G610:G613)</f>
        <v>8328.75</v>
      </c>
      <c r="H614" s="24"/>
      <c r="I614" s="71"/>
      <c r="J614" s="77"/>
      <c r="K614" s="77"/>
      <c r="L614" s="9"/>
      <c r="M614" s="9"/>
      <c r="N614" s="9"/>
      <c r="P614" s="37"/>
      <c r="Q614" s="33"/>
      <c r="R614" s="33"/>
      <c r="S614" s="33"/>
      <c r="T614" s="34"/>
      <c r="U614" s="38"/>
    </row>
    <row r="615" spans="1:21">
      <c r="A615" s="24"/>
      <c r="B615" s="27" t="s">
        <v>276</v>
      </c>
      <c r="C615" s="24"/>
      <c r="D615" s="26"/>
      <c r="E615" s="26"/>
      <c r="F615" s="26"/>
      <c r="G615" s="26"/>
      <c r="H615" s="24"/>
      <c r="I615" s="71"/>
      <c r="J615" s="71"/>
      <c r="K615" s="33"/>
      <c r="L615" s="33"/>
      <c r="M615" s="82"/>
      <c r="N615" s="9"/>
    </row>
    <row r="616" spans="1:21">
      <c r="A616" s="24"/>
      <c r="B616" s="29"/>
      <c r="C616" s="29" t="s">
        <v>277</v>
      </c>
      <c r="D616" s="26" t="s">
        <v>278</v>
      </c>
      <c r="E616" s="26">
        <v>3539.7</v>
      </c>
      <c r="F616" s="26"/>
      <c r="G616" s="43">
        <f>E616*2.3</f>
        <v>8141.3099999999986</v>
      </c>
      <c r="H616" s="24"/>
      <c r="I616" s="71"/>
      <c r="J616" s="71"/>
      <c r="K616" s="9"/>
      <c r="L616" s="9"/>
      <c r="M616" s="9"/>
      <c r="N616" s="9"/>
    </row>
    <row r="617" spans="1:21">
      <c r="A617" s="24"/>
      <c r="B617" s="26" t="s">
        <v>505</v>
      </c>
      <c r="C617" s="129" t="s">
        <v>418</v>
      </c>
      <c r="D617" s="26"/>
      <c r="E617" s="69"/>
      <c r="F617" s="26">
        <v>4</v>
      </c>
      <c r="G617" s="26">
        <v>1333.19</v>
      </c>
      <c r="H617" s="32">
        <v>43570</v>
      </c>
      <c r="I617" s="71"/>
      <c r="J617" s="71"/>
      <c r="K617" s="9"/>
      <c r="L617" s="9"/>
      <c r="M617" s="9"/>
      <c r="N617" s="9"/>
    </row>
    <row r="618" spans="1:21">
      <c r="A618" s="24"/>
      <c r="B618" s="26"/>
      <c r="C618" s="129" t="s">
        <v>724</v>
      </c>
      <c r="D618" s="26"/>
      <c r="E618" s="26"/>
      <c r="F618" s="26">
        <v>0.5</v>
      </c>
      <c r="G618" s="43">
        <v>585.66</v>
      </c>
      <c r="H618" s="124">
        <v>43556</v>
      </c>
      <c r="I618" s="71"/>
      <c r="J618" s="71"/>
      <c r="K618" s="9"/>
      <c r="L618" s="9"/>
      <c r="M618" s="9"/>
      <c r="N618" s="9"/>
    </row>
    <row r="619" spans="1:21">
      <c r="A619" s="24"/>
      <c r="B619" s="27"/>
      <c r="C619" s="24" t="s">
        <v>335</v>
      </c>
      <c r="D619" s="26" t="s">
        <v>287</v>
      </c>
      <c r="E619" s="26">
        <v>1</v>
      </c>
      <c r="F619" s="26">
        <v>0.19</v>
      </c>
      <c r="G619" s="43">
        <v>177.65</v>
      </c>
      <c r="H619" s="24"/>
      <c r="I619" s="71"/>
      <c r="J619" s="71"/>
      <c r="K619" s="9"/>
      <c r="L619" s="9"/>
      <c r="M619" s="9"/>
      <c r="N619" s="9"/>
    </row>
    <row r="620" spans="1:21">
      <c r="A620" s="24"/>
      <c r="B620" s="27"/>
      <c r="C620" s="36" t="s">
        <v>336</v>
      </c>
      <c r="D620" s="26"/>
      <c r="E620" s="26"/>
      <c r="F620" s="26"/>
      <c r="G620" s="43"/>
      <c r="H620" s="24"/>
      <c r="I620" s="71"/>
      <c r="J620" s="71"/>
    </row>
    <row r="621" spans="1:21">
      <c r="A621" s="24"/>
      <c r="B621" s="28" t="s">
        <v>275</v>
      </c>
      <c r="C621" s="24"/>
      <c r="D621" s="26"/>
      <c r="E621" s="26"/>
      <c r="F621" s="26"/>
      <c r="G621" s="61">
        <f>SUM(G616:G620)</f>
        <v>10237.809999999998</v>
      </c>
      <c r="H621" s="24"/>
      <c r="I621" s="71"/>
      <c r="J621" s="71"/>
    </row>
    <row r="622" spans="1:21" ht="14.25">
      <c r="A622" s="24">
        <v>50</v>
      </c>
      <c r="B622" s="25" t="s">
        <v>225</v>
      </c>
      <c r="C622" s="30" t="s">
        <v>284</v>
      </c>
      <c r="D622" s="26"/>
      <c r="E622" s="26"/>
      <c r="F622" s="26"/>
      <c r="G622" s="26"/>
      <c r="H622" s="24"/>
      <c r="I622" s="71"/>
      <c r="J622" s="71"/>
    </row>
    <row r="623" spans="1:21">
      <c r="A623" s="24"/>
      <c r="B623" s="27" t="s">
        <v>276</v>
      </c>
      <c r="C623" s="24"/>
      <c r="D623" s="26"/>
      <c r="E623" s="26"/>
      <c r="F623" s="26"/>
      <c r="G623" s="26"/>
      <c r="H623" s="24"/>
      <c r="I623" s="71"/>
      <c r="J623" s="71"/>
    </row>
    <row r="624" spans="1:21">
      <c r="A624" s="24"/>
      <c r="B624" s="29"/>
      <c r="C624" s="29" t="s">
        <v>277</v>
      </c>
      <c r="D624" s="26" t="s">
        <v>278</v>
      </c>
      <c r="E624" s="26">
        <v>128.4</v>
      </c>
      <c r="F624" s="26"/>
      <c r="G624" s="43">
        <f>E624*2.3</f>
        <v>295.32</v>
      </c>
      <c r="H624" s="24"/>
      <c r="I624" s="71"/>
      <c r="J624" s="71"/>
    </row>
    <row r="625" spans="1:14">
      <c r="A625" s="24"/>
      <c r="B625" s="28" t="s">
        <v>275</v>
      </c>
      <c r="C625" s="24"/>
      <c r="D625" s="26"/>
      <c r="E625" s="26"/>
      <c r="F625" s="26"/>
      <c r="G625" s="61">
        <f>SUM(G624:G624)</f>
        <v>295.32</v>
      </c>
      <c r="H625" s="24"/>
      <c r="I625" s="71"/>
      <c r="J625" s="71"/>
    </row>
    <row r="626" spans="1:14" ht="14.25">
      <c r="A626" s="24">
        <v>51</v>
      </c>
      <c r="B626" s="25" t="s">
        <v>226</v>
      </c>
      <c r="C626" s="30" t="s">
        <v>284</v>
      </c>
      <c r="D626" s="26"/>
      <c r="E626" s="26"/>
      <c r="F626" s="26"/>
      <c r="G626" s="26"/>
      <c r="H626" s="24"/>
      <c r="I626" s="71"/>
      <c r="J626" s="71"/>
    </row>
    <row r="627" spans="1:14">
      <c r="A627" s="24"/>
      <c r="B627" s="27" t="s">
        <v>274</v>
      </c>
      <c r="C627" s="24"/>
      <c r="D627" s="26"/>
      <c r="E627" s="26"/>
      <c r="F627" s="26"/>
      <c r="G627" s="31"/>
      <c r="H627" s="24"/>
      <c r="I627" s="71"/>
      <c r="J627" s="71"/>
    </row>
    <row r="628" spans="1:14">
      <c r="A628" s="24"/>
      <c r="B628" s="27"/>
      <c r="C628" s="24"/>
      <c r="D628" s="26"/>
      <c r="E628" s="26"/>
      <c r="F628" s="26"/>
      <c r="G628" s="31"/>
      <c r="H628" s="32"/>
      <c r="I628" s="71"/>
      <c r="J628" s="71"/>
    </row>
    <row r="629" spans="1:14">
      <c r="A629" s="24"/>
      <c r="B629" s="28" t="s">
        <v>275</v>
      </c>
      <c r="C629" s="24"/>
      <c r="D629" s="26"/>
      <c r="E629" s="26"/>
      <c r="F629" s="26"/>
      <c r="G629" s="61">
        <f>SUM(G628:G628)</f>
        <v>0</v>
      </c>
      <c r="H629" s="24"/>
      <c r="I629" s="71"/>
      <c r="J629" s="71"/>
    </row>
    <row r="630" spans="1:14">
      <c r="A630" s="24"/>
      <c r="B630" s="27" t="s">
        <v>276</v>
      </c>
      <c r="C630" s="24"/>
      <c r="D630" s="26"/>
      <c r="E630" s="26"/>
      <c r="F630" s="26"/>
      <c r="G630" s="26"/>
      <c r="H630" s="24"/>
      <c r="I630" s="128"/>
      <c r="J630" s="71"/>
      <c r="K630" s="33"/>
      <c r="L630" s="33"/>
      <c r="M630" s="34"/>
    </row>
    <row r="631" spans="1:14">
      <c r="A631" s="24"/>
      <c r="B631" s="29"/>
      <c r="C631" s="29" t="s">
        <v>277</v>
      </c>
      <c r="D631" s="26" t="s">
        <v>278</v>
      </c>
      <c r="E631" s="26">
        <v>516.5</v>
      </c>
      <c r="F631" s="26"/>
      <c r="G631" s="43">
        <f>E631*2.3</f>
        <v>1187.9499999999998</v>
      </c>
      <c r="H631" s="24"/>
      <c r="I631" s="71"/>
      <c r="J631" s="71"/>
      <c r="K631" s="9"/>
      <c r="L631" s="37"/>
      <c r="M631" s="33"/>
    </row>
    <row r="632" spans="1:14">
      <c r="A632" s="24"/>
      <c r="B632" s="28" t="s">
        <v>275</v>
      </c>
      <c r="C632" s="24"/>
      <c r="D632" s="26"/>
      <c r="E632" s="26"/>
      <c r="F632" s="26"/>
      <c r="G632" s="61">
        <f>SUM(G631:G631)</f>
        <v>1187.9499999999998</v>
      </c>
      <c r="H632" s="24"/>
      <c r="I632" s="71"/>
      <c r="J632" s="71"/>
      <c r="L632" s="37"/>
      <c r="M632" s="33"/>
    </row>
    <row r="633" spans="1:14" ht="14.25">
      <c r="A633" s="24">
        <v>52</v>
      </c>
      <c r="B633" s="25" t="s">
        <v>227</v>
      </c>
      <c r="C633" s="30" t="s">
        <v>284</v>
      </c>
      <c r="D633" s="26"/>
      <c r="E633" s="26"/>
      <c r="F633" s="26"/>
      <c r="G633" s="26"/>
      <c r="H633" s="24"/>
      <c r="I633" s="71"/>
      <c r="J633" s="71"/>
      <c r="L633" s="9"/>
      <c r="M633" s="9"/>
    </row>
    <row r="634" spans="1:14">
      <c r="A634" s="24"/>
      <c r="B634" s="27" t="s">
        <v>276</v>
      </c>
      <c r="C634" s="24"/>
      <c r="D634" s="26"/>
      <c r="E634" s="26"/>
      <c r="F634" s="26"/>
      <c r="G634" s="26"/>
      <c r="H634" s="24"/>
      <c r="I634" s="71"/>
      <c r="J634" s="71"/>
    </row>
    <row r="635" spans="1:14">
      <c r="A635" s="24"/>
      <c r="B635" s="29"/>
      <c r="C635" s="29" t="s">
        <v>277</v>
      </c>
      <c r="D635" s="26" t="s">
        <v>278</v>
      </c>
      <c r="E635" s="26">
        <v>504.5</v>
      </c>
      <c r="F635" s="26"/>
      <c r="G635" s="80">
        <f>E635*2.21</f>
        <v>1114.9449999999999</v>
      </c>
      <c r="H635" s="24"/>
      <c r="I635" s="71"/>
      <c r="J635" s="71"/>
    </row>
    <row r="636" spans="1:14">
      <c r="A636" s="24"/>
      <c r="B636" s="28" t="s">
        <v>275</v>
      </c>
      <c r="C636" s="24"/>
      <c r="D636" s="26"/>
      <c r="E636" s="26"/>
      <c r="F636" s="26"/>
      <c r="G636" s="61">
        <f>SUM(G635:G635)</f>
        <v>1114.9449999999999</v>
      </c>
      <c r="H636" s="24"/>
      <c r="I636" s="71"/>
      <c r="J636" s="71"/>
      <c r="L636" s="9"/>
      <c r="M636" s="9"/>
      <c r="N636" s="9"/>
    </row>
    <row r="637" spans="1:14" ht="14.25">
      <c r="A637" s="24">
        <v>53</v>
      </c>
      <c r="B637" s="67" t="s">
        <v>228</v>
      </c>
      <c r="C637" s="24"/>
      <c r="D637" s="26"/>
      <c r="E637" s="26"/>
      <c r="F637" s="26"/>
      <c r="G637" s="31"/>
      <c r="H637" s="24"/>
      <c r="I637" s="71"/>
      <c r="J637" s="71"/>
      <c r="K637" s="9"/>
      <c r="L637" s="33"/>
      <c r="M637" s="33"/>
      <c r="N637" s="33"/>
    </row>
    <row r="638" spans="1:14">
      <c r="A638" s="24"/>
      <c r="B638" s="27" t="s">
        <v>274</v>
      </c>
      <c r="C638" s="24"/>
      <c r="D638" s="26"/>
      <c r="E638" s="26"/>
      <c r="F638" s="26"/>
      <c r="G638" s="31"/>
      <c r="H638" s="24"/>
      <c r="I638" s="71"/>
      <c r="J638" s="71"/>
      <c r="K638" s="9"/>
      <c r="L638" s="9"/>
      <c r="M638" s="9"/>
      <c r="N638" s="9"/>
    </row>
    <row r="639" spans="1:14">
      <c r="A639" s="24"/>
      <c r="B639" s="27"/>
      <c r="C639" s="24"/>
      <c r="D639" s="26"/>
      <c r="E639" s="26"/>
      <c r="F639" s="26"/>
      <c r="G639" s="31"/>
      <c r="H639" s="66"/>
      <c r="I639" s="71"/>
      <c r="J639" s="71"/>
      <c r="K639" s="9"/>
      <c r="L639" s="9"/>
      <c r="M639" s="9"/>
      <c r="N639" s="9"/>
    </row>
    <row r="640" spans="1:14">
      <c r="A640" s="24"/>
      <c r="B640" s="28" t="s">
        <v>275</v>
      </c>
      <c r="C640" s="24"/>
      <c r="D640" s="26"/>
      <c r="E640" s="26"/>
      <c r="F640" s="26"/>
      <c r="G640" s="61">
        <f>SUM(G639:G639)</f>
        <v>0</v>
      </c>
      <c r="H640" s="24"/>
      <c r="I640" s="71"/>
      <c r="J640" s="71"/>
    </row>
    <row r="641" spans="1:10">
      <c r="A641" s="24"/>
      <c r="B641" s="27" t="s">
        <v>276</v>
      </c>
      <c r="C641" s="24"/>
      <c r="D641" s="26"/>
      <c r="E641" s="26"/>
      <c r="F641" s="26"/>
      <c r="G641" s="26"/>
      <c r="H641" s="24"/>
      <c r="I641" s="71"/>
      <c r="J641" s="71"/>
    </row>
    <row r="642" spans="1:10">
      <c r="A642" s="24"/>
      <c r="B642" s="29"/>
      <c r="C642" s="29" t="s">
        <v>277</v>
      </c>
      <c r="D642" s="26" t="s">
        <v>278</v>
      </c>
      <c r="E642" s="26">
        <v>777.2</v>
      </c>
      <c r="F642" s="26"/>
      <c r="G642" s="43">
        <f>E642*2.3</f>
        <v>1787.56</v>
      </c>
      <c r="H642" s="24"/>
      <c r="I642" s="71"/>
      <c r="J642" s="71"/>
    </row>
    <row r="643" spans="1:10">
      <c r="A643" s="24"/>
      <c r="B643" s="29"/>
      <c r="C643" s="29" t="s">
        <v>197</v>
      </c>
      <c r="D643" s="26"/>
      <c r="E643" s="26"/>
      <c r="F643" s="26"/>
      <c r="G643" s="43"/>
      <c r="H643" s="24"/>
      <c r="I643" s="128"/>
      <c r="J643" s="71"/>
    </row>
    <row r="644" spans="1:10">
      <c r="A644" s="24"/>
      <c r="B644" s="29"/>
      <c r="C644" s="29" t="s">
        <v>280</v>
      </c>
      <c r="D644" s="26" t="s">
        <v>281</v>
      </c>
      <c r="E644" s="26"/>
      <c r="F644" s="26"/>
      <c r="G644" s="59"/>
      <c r="H644" s="32"/>
      <c r="I644" s="71"/>
      <c r="J644" s="71"/>
    </row>
    <row r="645" spans="1:10">
      <c r="A645" s="24"/>
      <c r="B645" s="29"/>
      <c r="C645" s="29" t="s">
        <v>198</v>
      </c>
      <c r="D645" s="26"/>
      <c r="E645" s="26"/>
      <c r="F645" s="26"/>
      <c r="G645" s="43"/>
      <c r="H645" s="24"/>
      <c r="I645" s="71"/>
      <c r="J645" s="71"/>
    </row>
    <row r="646" spans="1:10">
      <c r="A646" s="24"/>
      <c r="B646" s="29"/>
      <c r="C646" s="29" t="s">
        <v>282</v>
      </c>
      <c r="D646" s="26"/>
      <c r="E646" s="26"/>
      <c r="F646" s="26"/>
      <c r="G646" s="26"/>
      <c r="H646" s="24"/>
      <c r="I646" s="71"/>
      <c r="J646" s="71"/>
    </row>
    <row r="647" spans="1:10">
      <c r="A647" s="24"/>
      <c r="B647" s="29"/>
      <c r="C647" s="24" t="s">
        <v>606</v>
      </c>
      <c r="D647" s="26" t="s">
        <v>287</v>
      </c>
      <c r="E647" s="26">
        <v>2</v>
      </c>
      <c r="F647" s="26">
        <v>0.5</v>
      </c>
      <c r="G647" s="26">
        <v>97.92</v>
      </c>
      <c r="H647" s="66">
        <v>43574</v>
      </c>
      <c r="I647" s="71"/>
      <c r="J647" s="71"/>
    </row>
    <row r="648" spans="1:10">
      <c r="A648" s="24"/>
      <c r="B648" s="29"/>
      <c r="C648" s="129" t="s">
        <v>724</v>
      </c>
      <c r="D648" s="26"/>
      <c r="E648" s="26"/>
      <c r="F648" s="26">
        <v>1</v>
      </c>
      <c r="G648" s="43">
        <v>1060.4100000000001</v>
      </c>
      <c r="H648" s="124">
        <v>43556</v>
      </c>
      <c r="I648" s="71"/>
      <c r="J648" s="71"/>
    </row>
    <row r="649" spans="1:10" ht="12" customHeight="1">
      <c r="A649" s="24"/>
      <c r="B649" s="24"/>
      <c r="C649" s="24" t="s">
        <v>335</v>
      </c>
      <c r="D649" s="26" t="s">
        <v>287</v>
      </c>
      <c r="E649" s="26">
        <v>1</v>
      </c>
      <c r="F649" s="26">
        <v>0.19</v>
      </c>
      <c r="G649" s="43">
        <v>177.65</v>
      </c>
      <c r="H649" s="32"/>
      <c r="I649" s="71"/>
      <c r="J649" s="71"/>
    </row>
    <row r="650" spans="1:10">
      <c r="A650" s="24"/>
      <c r="B650" s="24"/>
      <c r="C650" s="36" t="s">
        <v>336</v>
      </c>
      <c r="D650" s="26"/>
      <c r="E650" s="26"/>
      <c r="F650" s="26"/>
      <c r="G650" s="43"/>
      <c r="H650" s="24"/>
      <c r="I650" s="71"/>
      <c r="J650" s="71"/>
    </row>
    <row r="651" spans="1:10">
      <c r="A651" s="24"/>
      <c r="B651" s="28" t="s">
        <v>275</v>
      </c>
      <c r="C651" s="24"/>
      <c r="D651" s="26"/>
      <c r="E651" s="26"/>
      <c r="F651" s="26"/>
      <c r="G651" s="61">
        <f>SUM(G642:G650)</f>
        <v>3123.5400000000004</v>
      </c>
      <c r="H651" s="24"/>
      <c r="I651" s="71"/>
      <c r="J651" s="71"/>
    </row>
    <row r="652" spans="1:10" ht="14.25">
      <c r="A652" s="24">
        <v>54</v>
      </c>
      <c r="B652" s="25" t="s">
        <v>229</v>
      </c>
      <c r="C652" s="30" t="s">
        <v>284</v>
      </c>
      <c r="D652" s="26"/>
      <c r="E652" s="26"/>
      <c r="F652" s="26"/>
      <c r="G652" s="26"/>
      <c r="H652" s="24"/>
      <c r="I652" s="71"/>
      <c r="J652" s="71"/>
    </row>
    <row r="653" spans="1:10">
      <c r="A653" s="24"/>
      <c r="B653" s="27" t="s">
        <v>274</v>
      </c>
      <c r="C653" s="24"/>
      <c r="D653" s="26"/>
      <c r="E653" s="26"/>
      <c r="F653" s="26"/>
      <c r="G653" s="31"/>
      <c r="H653" s="24"/>
      <c r="I653" s="71"/>
      <c r="J653" s="71"/>
    </row>
    <row r="654" spans="1:10">
      <c r="A654" s="24"/>
      <c r="B654" s="27"/>
      <c r="C654" s="24"/>
      <c r="D654" s="26"/>
      <c r="E654" s="26"/>
      <c r="F654" s="26"/>
      <c r="G654" s="26"/>
      <c r="H654" s="32"/>
      <c r="I654" s="71"/>
      <c r="J654" s="71"/>
    </row>
    <row r="655" spans="1:10">
      <c r="A655" s="24"/>
      <c r="B655" s="28" t="s">
        <v>275</v>
      </c>
      <c r="C655" s="24"/>
      <c r="D655" s="26"/>
      <c r="E655" s="26"/>
      <c r="F655" s="26"/>
      <c r="G655" s="61">
        <f>SUM(G654:G654)</f>
        <v>0</v>
      </c>
      <c r="H655" s="24"/>
      <c r="I655" s="71"/>
      <c r="J655" s="71"/>
    </row>
    <row r="656" spans="1:10">
      <c r="A656" s="24"/>
      <c r="B656" s="27" t="s">
        <v>276</v>
      </c>
      <c r="C656" s="24"/>
      <c r="D656" s="26"/>
      <c r="E656" s="26"/>
      <c r="F656" s="26"/>
      <c r="G656" s="26"/>
      <c r="H656" s="24"/>
      <c r="I656" s="71"/>
      <c r="J656" s="71"/>
    </row>
    <row r="657" spans="1:15">
      <c r="A657" s="24"/>
      <c r="B657" s="29"/>
      <c r="C657" s="29" t="s">
        <v>277</v>
      </c>
      <c r="D657" s="26" t="s">
        <v>278</v>
      </c>
      <c r="E657" s="26">
        <v>498.5</v>
      </c>
      <c r="F657" s="26"/>
      <c r="G657" s="43">
        <f>E657*2.3</f>
        <v>1146.55</v>
      </c>
      <c r="H657" s="24"/>
      <c r="I657" s="71"/>
      <c r="J657" s="71"/>
    </row>
    <row r="658" spans="1:15">
      <c r="A658" s="24"/>
      <c r="B658" s="28" t="s">
        <v>275</v>
      </c>
      <c r="C658" s="24"/>
      <c r="D658" s="26"/>
      <c r="E658" s="26"/>
      <c r="F658" s="26"/>
      <c r="G658" s="61">
        <f>SUM(G657:G657)</f>
        <v>1146.55</v>
      </c>
      <c r="H658" s="24"/>
      <c r="I658" s="71"/>
      <c r="J658" s="71"/>
    </row>
    <row r="659" spans="1:15" ht="14.25">
      <c r="A659" s="24">
        <v>55</v>
      </c>
      <c r="B659" s="25" t="s">
        <v>230</v>
      </c>
      <c r="C659" s="30" t="s">
        <v>284</v>
      </c>
      <c r="D659" s="26"/>
      <c r="E659" s="26"/>
      <c r="F659" s="26"/>
      <c r="G659" s="26"/>
      <c r="H659" s="24"/>
      <c r="I659" s="71"/>
      <c r="M659" s="9"/>
      <c r="N659" s="9"/>
      <c r="O659" s="9"/>
    </row>
    <row r="660" spans="1:15">
      <c r="A660" s="24"/>
      <c r="B660" s="27" t="s">
        <v>274</v>
      </c>
      <c r="C660" s="24"/>
      <c r="D660" s="26"/>
      <c r="E660" s="26"/>
      <c r="F660" s="26"/>
      <c r="G660" s="26"/>
      <c r="H660" s="24"/>
      <c r="I660" s="71"/>
      <c r="J660" s="71"/>
      <c r="M660" s="9"/>
      <c r="N660" s="9"/>
      <c r="O660" s="9"/>
    </row>
    <row r="661" spans="1:15">
      <c r="A661" s="24"/>
      <c r="B661" s="27"/>
      <c r="C661" s="24"/>
      <c r="D661" s="26"/>
      <c r="E661" s="26"/>
      <c r="F661" s="26"/>
      <c r="G661" s="26"/>
      <c r="H661" s="36"/>
      <c r="I661" s="71"/>
      <c r="J661" s="71"/>
      <c r="M661" s="9"/>
      <c r="N661" s="9"/>
      <c r="O661" s="9"/>
    </row>
    <row r="662" spans="1:15">
      <c r="A662" s="24"/>
      <c r="B662" s="28" t="s">
        <v>275</v>
      </c>
      <c r="C662" s="24"/>
      <c r="D662" s="26"/>
      <c r="E662" s="26"/>
      <c r="F662" s="26"/>
      <c r="G662" s="61">
        <f>SUM(G661:G661)</f>
        <v>0</v>
      </c>
      <c r="H662" s="24"/>
      <c r="I662" s="71"/>
      <c r="J662" s="71"/>
      <c r="M662" s="33"/>
      <c r="N662" s="33"/>
      <c r="O662" s="47"/>
    </row>
    <row r="663" spans="1:15">
      <c r="A663" s="24"/>
      <c r="B663" s="27" t="s">
        <v>276</v>
      </c>
      <c r="C663" s="24"/>
      <c r="D663" s="26"/>
      <c r="E663" s="26"/>
      <c r="F663" s="26"/>
      <c r="G663" s="26"/>
      <c r="H663" s="24"/>
      <c r="I663" s="71"/>
      <c r="J663" s="71"/>
      <c r="M663" s="9"/>
      <c r="N663" s="9"/>
      <c r="O663" s="9"/>
    </row>
    <row r="664" spans="1:15">
      <c r="A664" s="24"/>
      <c r="B664" s="29"/>
      <c r="C664" s="29" t="s">
        <v>277</v>
      </c>
      <c r="D664" s="26" t="s">
        <v>278</v>
      </c>
      <c r="E664" s="26">
        <v>365.2</v>
      </c>
      <c r="F664" s="26"/>
      <c r="G664" s="43">
        <f>E664*2.3</f>
        <v>839.95999999999992</v>
      </c>
      <c r="H664" s="24"/>
      <c r="I664" s="112" t="s">
        <v>392</v>
      </c>
      <c r="J664" s="71"/>
    </row>
    <row r="665" spans="1:15">
      <c r="A665" s="24"/>
      <c r="B665" s="29"/>
      <c r="C665" s="129" t="s">
        <v>724</v>
      </c>
      <c r="D665" s="26"/>
      <c r="E665" s="26"/>
      <c r="F665" s="26">
        <v>0.5</v>
      </c>
      <c r="G665" s="43">
        <v>474.75</v>
      </c>
      <c r="H665" s="124">
        <v>43556</v>
      </c>
      <c r="I665" s="71"/>
      <c r="J665" s="71"/>
    </row>
    <row r="666" spans="1:15">
      <c r="A666" s="24"/>
      <c r="B666" s="28" t="s">
        <v>275</v>
      </c>
      <c r="C666" s="24"/>
      <c r="D666" s="26"/>
      <c r="E666" s="26"/>
      <c r="F666" s="26"/>
      <c r="G666" s="61">
        <f>SUM(G664:G665)</f>
        <v>1314.71</v>
      </c>
      <c r="H666" s="24"/>
      <c r="I666" s="71"/>
      <c r="J666" s="77"/>
      <c r="K666" s="9"/>
    </row>
    <row r="667" spans="1:15" ht="14.25">
      <c r="A667" s="24">
        <v>56</v>
      </c>
      <c r="B667" s="25" t="s">
        <v>231</v>
      </c>
      <c r="C667" s="24"/>
      <c r="D667" s="26"/>
      <c r="E667" s="26"/>
      <c r="F667" s="26"/>
      <c r="G667" s="26"/>
      <c r="H667" s="24"/>
      <c r="I667" s="71"/>
      <c r="J667" s="33"/>
      <c r="K667" s="33"/>
    </row>
    <row r="668" spans="1:15">
      <c r="A668" s="24"/>
      <c r="B668" s="27" t="s">
        <v>274</v>
      </c>
      <c r="C668" s="41"/>
      <c r="D668" s="26"/>
      <c r="E668" s="26"/>
      <c r="F668" s="26"/>
      <c r="G668" s="26"/>
      <c r="H668" s="24"/>
      <c r="I668" s="71"/>
      <c r="J668" s="77"/>
      <c r="K668" s="77"/>
    </row>
    <row r="669" spans="1:15">
      <c r="A669" s="24"/>
      <c r="B669" s="27" t="s">
        <v>665</v>
      </c>
      <c r="C669" s="24" t="s">
        <v>451</v>
      </c>
      <c r="D669" s="26" t="s">
        <v>278</v>
      </c>
      <c r="E669" s="26">
        <v>2</v>
      </c>
      <c r="F669" s="26">
        <v>3.4</v>
      </c>
      <c r="G669" s="26">
        <v>1393.07</v>
      </c>
      <c r="H669" s="32">
        <v>43563</v>
      </c>
      <c r="I669" s="71"/>
      <c r="J669" s="77"/>
      <c r="K669" s="77"/>
    </row>
    <row r="670" spans="1:15">
      <c r="A670" s="24"/>
      <c r="B670" s="27"/>
      <c r="C670" s="24" t="s">
        <v>405</v>
      </c>
      <c r="D670" s="26" t="s">
        <v>281</v>
      </c>
      <c r="E670" s="26">
        <v>1</v>
      </c>
      <c r="F670" s="26"/>
      <c r="G670" s="26">
        <v>1485.7</v>
      </c>
      <c r="H670" s="32">
        <v>43563</v>
      </c>
      <c r="I670" s="71"/>
      <c r="J670" s="77"/>
      <c r="K670" s="77"/>
      <c r="L670" s="77"/>
      <c r="M670" s="77"/>
      <c r="N670" s="77"/>
      <c r="O670" s="9"/>
    </row>
    <row r="671" spans="1:15">
      <c r="A671" s="24"/>
      <c r="B671" s="28" t="s">
        <v>275</v>
      </c>
      <c r="C671" s="24"/>
      <c r="D671" s="26"/>
      <c r="E671" s="26"/>
      <c r="F671" s="26"/>
      <c r="G671" s="61">
        <f>SUM(G669:G670)</f>
        <v>2878.77</v>
      </c>
      <c r="H671" s="24"/>
      <c r="I671" s="71"/>
      <c r="J671" s="71"/>
      <c r="K671" s="77"/>
      <c r="L671" s="9"/>
      <c r="M671" s="9"/>
      <c r="N671" s="37"/>
    </row>
    <row r="672" spans="1:15">
      <c r="A672" s="24"/>
      <c r="B672" s="27" t="s">
        <v>276</v>
      </c>
      <c r="C672" s="24"/>
      <c r="D672" s="26"/>
      <c r="E672" s="26"/>
      <c r="F672" s="26"/>
      <c r="G672" s="26"/>
      <c r="H672" s="24"/>
      <c r="I672" s="71"/>
      <c r="J672" s="71"/>
      <c r="K672" s="33"/>
      <c r="L672" s="33"/>
      <c r="M672" s="33"/>
      <c r="N672" s="111"/>
    </row>
    <row r="673" spans="1:19">
      <c r="A673" s="24"/>
      <c r="B673" s="29"/>
      <c r="C673" s="29" t="s">
        <v>277</v>
      </c>
      <c r="D673" s="26" t="s">
        <v>278</v>
      </c>
      <c r="E673" s="26">
        <v>4590.34</v>
      </c>
      <c r="F673" s="26"/>
      <c r="G673" s="43">
        <f>E673*2.3</f>
        <v>10557.781999999999</v>
      </c>
      <c r="H673" s="24"/>
      <c r="I673" s="71"/>
      <c r="J673" s="71"/>
      <c r="K673" s="9"/>
      <c r="L673" s="9"/>
      <c r="N673" s="9"/>
      <c r="O673" s="33"/>
      <c r="P673" s="33"/>
      <c r="Q673" s="34"/>
    </row>
    <row r="674" spans="1:19">
      <c r="A674" s="24"/>
      <c r="B674" s="29"/>
      <c r="C674" s="29" t="s">
        <v>197</v>
      </c>
      <c r="D674" s="26"/>
      <c r="E674" s="26"/>
      <c r="F674" s="26"/>
      <c r="G674" s="43">
        <f>E673*1.65</f>
        <v>7574.0609999999997</v>
      </c>
      <c r="H674" s="24"/>
      <c r="I674" s="71"/>
      <c r="J674" s="71"/>
      <c r="K674" s="9"/>
      <c r="L674" s="9"/>
      <c r="M674" s="9"/>
      <c r="N674" s="33"/>
      <c r="O674" s="33"/>
      <c r="P674" s="33"/>
      <c r="Q674" s="9"/>
    </row>
    <row r="675" spans="1:19">
      <c r="A675" s="24"/>
      <c r="B675" s="29"/>
      <c r="C675" s="29" t="s">
        <v>280</v>
      </c>
      <c r="D675" s="26" t="s">
        <v>281</v>
      </c>
      <c r="E675" s="26"/>
      <c r="F675" s="26"/>
      <c r="G675" s="43"/>
      <c r="H675" s="66"/>
      <c r="I675" s="71"/>
      <c r="J675" s="71"/>
      <c r="L675" s="9"/>
      <c r="M675" s="9"/>
      <c r="N675" s="9"/>
      <c r="O675" s="9"/>
      <c r="P675" s="9"/>
      <c r="Q675" s="9"/>
    </row>
    <row r="676" spans="1:19">
      <c r="A676" s="24"/>
      <c r="B676" s="29"/>
      <c r="C676" s="29" t="s">
        <v>198</v>
      </c>
      <c r="D676" s="26" t="s">
        <v>281</v>
      </c>
      <c r="E676" s="26"/>
      <c r="F676" s="26"/>
      <c r="G676" s="43"/>
      <c r="H676" s="66"/>
      <c r="I676" s="71"/>
      <c r="J676" s="71"/>
      <c r="M676" s="9"/>
      <c r="N676" s="9"/>
    </row>
    <row r="677" spans="1:19">
      <c r="A677" s="24"/>
      <c r="B677" s="29"/>
      <c r="C677" s="24" t="s">
        <v>417</v>
      </c>
      <c r="D677" s="26" t="s">
        <v>287</v>
      </c>
      <c r="E677" s="26">
        <v>2</v>
      </c>
      <c r="F677" s="26">
        <v>0.3</v>
      </c>
      <c r="G677" s="43">
        <v>154.94</v>
      </c>
      <c r="H677" s="66">
        <v>43556</v>
      </c>
      <c r="I677" s="71"/>
      <c r="J677" s="71"/>
      <c r="M677" s="9"/>
      <c r="N677" s="9"/>
    </row>
    <row r="678" spans="1:19">
      <c r="A678" s="24"/>
      <c r="B678" s="26" t="s">
        <v>681</v>
      </c>
      <c r="C678" s="39" t="s">
        <v>680</v>
      </c>
      <c r="D678" s="26" t="s">
        <v>287</v>
      </c>
      <c r="E678" s="26">
        <v>1</v>
      </c>
      <c r="F678" s="42">
        <v>2</v>
      </c>
      <c r="G678" s="43">
        <v>600.17999999999995</v>
      </c>
      <c r="H678" s="66">
        <v>43577</v>
      </c>
      <c r="I678" s="71"/>
      <c r="J678" s="71"/>
      <c r="M678" s="9"/>
      <c r="N678" s="9"/>
    </row>
    <row r="679" spans="1:19">
      <c r="A679" s="24"/>
      <c r="B679" s="26"/>
      <c r="C679" s="129" t="s">
        <v>724</v>
      </c>
      <c r="D679" s="26"/>
      <c r="E679" s="26"/>
      <c r="F679" s="26">
        <v>1</v>
      </c>
      <c r="G679" s="43">
        <v>1060.4100000000001</v>
      </c>
      <c r="H679" s="124">
        <v>43556</v>
      </c>
      <c r="I679" s="71"/>
      <c r="J679" s="71"/>
      <c r="M679" s="9"/>
      <c r="N679" s="9"/>
    </row>
    <row r="680" spans="1:19">
      <c r="A680" s="24"/>
      <c r="B680" s="24"/>
      <c r="C680" s="24" t="s">
        <v>335</v>
      </c>
      <c r="D680" s="26" t="s">
        <v>287</v>
      </c>
      <c r="E680" s="26">
        <v>2</v>
      </c>
      <c r="F680" s="26"/>
      <c r="G680" s="43"/>
      <c r="H680" s="24"/>
      <c r="I680" s="71"/>
      <c r="J680" s="71"/>
      <c r="M680" s="33"/>
      <c r="N680" s="33"/>
      <c r="O680" s="33"/>
      <c r="S680" t="s">
        <v>393</v>
      </c>
    </row>
    <row r="681" spans="1:19">
      <c r="A681" s="24"/>
      <c r="B681" s="24"/>
      <c r="C681" s="36" t="s">
        <v>336</v>
      </c>
      <c r="D681" s="26"/>
      <c r="E681" s="26"/>
      <c r="F681" s="26"/>
      <c r="G681" s="43"/>
      <c r="H681" s="24"/>
      <c r="I681" s="71"/>
      <c r="J681" s="71"/>
      <c r="O681" s="9"/>
    </row>
    <row r="682" spans="1:19">
      <c r="A682" s="24"/>
      <c r="B682" s="28" t="s">
        <v>275</v>
      </c>
      <c r="C682" s="24"/>
      <c r="D682" s="26"/>
      <c r="E682" s="26"/>
      <c r="F682" s="26"/>
      <c r="G682" s="61">
        <f>SUM(G673:G681)</f>
        <v>19947.373</v>
      </c>
      <c r="H682" s="24"/>
      <c r="I682" s="71"/>
      <c r="J682" s="71"/>
      <c r="K682" s="9"/>
      <c r="L682" s="9"/>
      <c r="M682" s="33"/>
      <c r="N682" s="33"/>
      <c r="O682" s="33"/>
      <c r="P682" s="9"/>
      <c r="Q682" s="9"/>
      <c r="R682" s="9"/>
    </row>
    <row r="683" spans="1:19" ht="14.25">
      <c r="A683" s="24">
        <v>57</v>
      </c>
      <c r="B683" s="25" t="s">
        <v>232</v>
      </c>
      <c r="C683" s="24"/>
      <c r="D683" s="26"/>
      <c r="E683" s="26"/>
      <c r="F683" s="26"/>
      <c r="G683" s="26"/>
      <c r="H683" s="24"/>
      <c r="I683" s="71"/>
      <c r="J683" s="71"/>
      <c r="K683" s="33"/>
      <c r="L683" s="33"/>
      <c r="M683" s="33"/>
      <c r="N683" s="33"/>
      <c r="O683" s="33"/>
      <c r="P683" s="9"/>
      <c r="Q683" s="9"/>
      <c r="R683" s="9"/>
    </row>
    <row r="684" spans="1:19">
      <c r="A684" s="24"/>
      <c r="B684" s="27" t="s">
        <v>274</v>
      </c>
      <c r="C684" s="24"/>
      <c r="D684" s="26"/>
      <c r="E684" s="26"/>
      <c r="F684" s="26"/>
      <c r="G684" s="26"/>
      <c r="H684" s="24"/>
      <c r="I684" s="71"/>
      <c r="J684" s="71"/>
      <c r="K684" s="9"/>
      <c r="L684" s="37"/>
      <c r="M684" s="33"/>
      <c r="N684" s="33"/>
      <c r="O684" s="33"/>
      <c r="P684" s="34"/>
      <c r="Q684" s="38"/>
      <c r="R684" s="9"/>
    </row>
    <row r="685" spans="1:19">
      <c r="A685" s="24"/>
      <c r="B685" s="27" t="s">
        <v>549</v>
      </c>
      <c r="C685" s="24" t="s">
        <v>386</v>
      </c>
      <c r="D685" s="26" t="s">
        <v>287</v>
      </c>
      <c r="E685" s="26">
        <v>1</v>
      </c>
      <c r="F685" s="26">
        <v>1.2</v>
      </c>
      <c r="G685" s="43">
        <v>642.17999999999995</v>
      </c>
      <c r="H685" s="32">
        <v>43577</v>
      </c>
      <c r="I685" s="71"/>
      <c r="J685" s="71"/>
      <c r="K685" s="9"/>
      <c r="L685" s="37"/>
      <c r="M685" s="33"/>
      <c r="N685" s="33"/>
      <c r="O685" s="33"/>
      <c r="P685" s="34"/>
      <c r="Q685" s="38"/>
      <c r="R685" s="9"/>
    </row>
    <row r="686" spans="1:19">
      <c r="A686" s="24"/>
      <c r="B686" s="28" t="s">
        <v>275</v>
      </c>
      <c r="C686" s="24"/>
      <c r="D686" s="26"/>
      <c r="E686" s="26"/>
      <c r="F686" s="26"/>
      <c r="G686" s="61">
        <f>SUM(G685:G685)</f>
        <v>642.17999999999995</v>
      </c>
      <c r="H686" s="24"/>
      <c r="I686" s="71"/>
      <c r="J686" s="71"/>
      <c r="L686" s="9"/>
      <c r="M686" s="9"/>
      <c r="N686" s="9"/>
      <c r="O686" s="9"/>
      <c r="P686" s="9"/>
      <c r="Q686" s="9"/>
      <c r="R686" s="9"/>
    </row>
    <row r="687" spans="1:19">
      <c r="A687" s="24"/>
      <c r="B687" s="27" t="s">
        <v>276</v>
      </c>
      <c r="C687" s="24"/>
      <c r="D687" s="26"/>
      <c r="E687" s="24"/>
      <c r="F687" s="26"/>
      <c r="G687" s="24"/>
      <c r="H687" s="24"/>
      <c r="I687" s="71"/>
      <c r="J687" s="71"/>
    </row>
    <row r="688" spans="1:19">
      <c r="A688" s="24"/>
      <c r="B688" s="29"/>
      <c r="C688" s="29" t="s">
        <v>277</v>
      </c>
      <c r="D688" s="26" t="s">
        <v>278</v>
      </c>
      <c r="E688" s="26">
        <v>2045.4</v>
      </c>
      <c r="F688" s="26"/>
      <c r="G688" s="59">
        <f>E688*2.3</f>
        <v>4704.42</v>
      </c>
      <c r="H688" s="24"/>
      <c r="I688" s="71"/>
      <c r="J688" s="71"/>
      <c r="K688" s="9"/>
      <c r="L688" s="9"/>
      <c r="M688" s="9"/>
      <c r="N688" s="9"/>
      <c r="O688" s="9"/>
      <c r="P688" s="9"/>
    </row>
    <row r="689" spans="1:16">
      <c r="A689" s="24"/>
      <c r="B689" s="29"/>
      <c r="C689" s="29" t="s">
        <v>197</v>
      </c>
      <c r="D689" s="26"/>
      <c r="E689" s="26"/>
      <c r="F689" s="26"/>
      <c r="G689" s="43">
        <f>E688*1.51</f>
        <v>3088.5540000000001</v>
      </c>
      <c r="H689" s="24"/>
      <c r="I689" s="71"/>
      <c r="J689" s="71"/>
      <c r="K689" s="9"/>
      <c r="L689" s="9"/>
      <c r="M689" s="9"/>
      <c r="N689" s="9"/>
      <c r="O689" s="9"/>
      <c r="P689" s="9"/>
    </row>
    <row r="690" spans="1:16">
      <c r="A690" s="24"/>
      <c r="B690" s="29"/>
      <c r="C690" s="29" t="s">
        <v>280</v>
      </c>
      <c r="D690" s="26" t="s">
        <v>281</v>
      </c>
      <c r="E690" s="26"/>
      <c r="F690" s="26"/>
      <c r="G690" s="43"/>
      <c r="H690" s="66"/>
      <c r="I690" s="71"/>
      <c r="J690" s="71"/>
      <c r="K690" s="37"/>
      <c r="L690" s="33"/>
      <c r="M690" s="33"/>
      <c r="N690" s="33"/>
      <c r="O690" s="34"/>
      <c r="P690" s="38"/>
    </row>
    <row r="691" spans="1:16">
      <c r="A691" s="24"/>
      <c r="B691" s="29"/>
      <c r="C691" s="29" t="s">
        <v>198</v>
      </c>
      <c r="D691" s="26" t="s">
        <v>281</v>
      </c>
      <c r="E691" s="26"/>
      <c r="F691" s="26"/>
      <c r="G691" s="43"/>
      <c r="H691" s="66"/>
      <c r="I691" s="71"/>
      <c r="J691" s="71"/>
      <c r="K691" s="9"/>
      <c r="L691" s="9"/>
      <c r="M691" s="9"/>
      <c r="N691" s="9"/>
      <c r="O691" s="9"/>
      <c r="P691" s="9"/>
    </row>
    <row r="692" spans="1:16">
      <c r="A692" s="24"/>
      <c r="B692" s="29"/>
      <c r="C692" s="29" t="s">
        <v>282</v>
      </c>
      <c r="D692" s="26"/>
      <c r="E692" s="26"/>
      <c r="F692" s="26"/>
      <c r="G692" s="26"/>
      <c r="H692" s="24"/>
      <c r="I692" s="71"/>
      <c r="J692" s="77"/>
      <c r="K692" s="9"/>
      <c r="L692" s="9"/>
      <c r="M692" s="9"/>
      <c r="N692" s="9"/>
      <c r="O692" s="9"/>
      <c r="P692" s="9"/>
    </row>
    <row r="693" spans="1:16">
      <c r="A693" s="24"/>
      <c r="B693" s="29"/>
      <c r="C693" s="39" t="s">
        <v>605</v>
      </c>
      <c r="D693" s="26" t="s">
        <v>422</v>
      </c>
      <c r="E693" s="26">
        <v>1.5</v>
      </c>
      <c r="F693" s="26"/>
      <c r="G693" s="26">
        <v>2122.75</v>
      </c>
      <c r="H693" s="32">
        <v>43574</v>
      </c>
      <c r="I693" s="71"/>
      <c r="J693" s="77"/>
      <c r="K693" s="9"/>
      <c r="L693" s="9"/>
      <c r="M693" s="9"/>
      <c r="N693" s="9"/>
      <c r="O693" s="9"/>
      <c r="P693" s="9"/>
    </row>
    <row r="694" spans="1:16">
      <c r="A694" s="24"/>
      <c r="B694" s="29"/>
      <c r="C694" s="24" t="s">
        <v>417</v>
      </c>
      <c r="D694" s="26" t="s">
        <v>287</v>
      </c>
      <c r="E694" s="26">
        <v>2</v>
      </c>
      <c r="F694" s="26">
        <v>0.3</v>
      </c>
      <c r="G694" s="43">
        <v>154.94</v>
      </c>
      <c r="H694" s="66">
        <v>43577</v>
      </c>
      <c r="I694" s="71"/>
      <c r="J694" s="77"/>
      <c r="K694" s="9"/>
      <c r="L694" s="9"/>
      <c r="M694" s="9"/>
      <c r="N694" s="9"/>
      <c r="O694" s="9"/>
      <c r="P694" s="9"/>
    </row>
    <row r="695" spans="1:16">
      <c r="A695" s="24"/>
      <c r="B695" s="29"/>
      <c r="C695" s="129" t="s">
        <v>724</v>
      </c>
      <c r="D695" s="26"/>
      <c r="E695" s="26"/>
      <c r="F695" s="26">
        <v>1</v>
      </c>
      <c r="G695" s="43">
        <v>1060.4100000000001</v>
      </c>
      <c r="H695" s="124">
        <v>43556</v>
      </c>
      <c r="I695" s="71"/>
      <c r="J695" s="77"/>
      <c r="K695" s="9"/>
      <c r="L695" s="9"/>
      <c r="M695" s="9"/>
      <c r="N695" s="9"/>
      <c r="O695" s="9"/>
      <c r="P695" s="9"/>
    </row>
    <row r="696" spans="1:16">
      <c r="A696" s="24"/>
      <c r="B696" s="24"/>
      <c r="C696" s="24" t="s">
        <v>335</v>
      </c>
      <c r="D696" s="26" t="s">
        <v>287</v>
      </c>
      <c r="E696" s="26">
        <v>1</v>
      </c>
      <c r="F696" s="26">
        <v>0.19</v>
      </c>
      <c r="G696" s="43">
        <v>177.65</v>
      </c>
      <c r="H696" s="24"/>
      <c r="I696" s="71"/>
      <c r="J696" s="71"/>
    </row>
    <row r="697" spans="1:16">
      <c r="A697" s="24"/>
      <c r="B697" s="24"/>
      <c r="C697" s="36" t="s">
        <v>336</v>
      </c>
      <c r="D697" s="26"/>
      <c r="E697" s="26"/>
      <c r="F697" s="26"/>
      <c r="G697" s="43"/>
      <c r="H697" s="24"/>
      <c r="I697" s="71"/>
      <c r="J697" s="71"/>
    </row>
    <row r="698" spans="1:16">
      <c r="A698" s="24"/>
      <c r="B698" s="28" t="s">
        <v>275</v>
      </c>
      <c r="C698" s="24"/>
      <c r="D698" s="26"/>
      <c r="E698" s="26"/>
      <c r="F698" s="26"/>
      <c r="G698" s="61">
        <f>SUM(G688:G697)</f>
        <v>11308.724</v>
      </c>
      <c r="H698" s="24"/>
      <c r="I698" s="71"/>
      <c r="J698" s="71"/>
    </row>
    <row r="699" spans="1:16" ht="14.25">
      <c r="A699" s="24">
        <v>58</v>
      </c>
      <c r="B699" s="25" t="s">
        <v>233</v>
      </c>
      <c r="C699" s="24"/>
      <c r="D699" s="26"/>
      <c r="E699" s="26"/>
      <c r="F699" s="26"/>
      <c r="G699" s="26"/>
      <c r="H699" s="24"/>
      <c r="I699" s="71"/>
      <c r="J699" s="71"/>
    </row>
    <row r="700" spans="1:16">
      <c r="A700" s="24"/>
      <c r="B700" s="27" t="s">
        <v>274</v>
      </c>
      <c r="C700" s="24"/>
      <c r="D700" s="26"/>
      <c r="E700" s="26"/>
      <c r="F700" s="26"/>
      <c r="G700" s="26"/>
      <c r="H700" s="24"/>
      <c r="I700" s="71"/>
      <c r="J700" s="71"/>
    </row>
    <row r="701" spans="1:16">
      <c r="A701" s="24"/>
      <c r="B701" s="27"/>
      <c r="C701" s="24" t="s">
        <v>727</v>
      </c>
      <c r="D701" s="26" t="s">
        <v>406</v>
      </c>
      <c r="E701" s="26">
        <v>2.9</v>
      </c>
      <c r="F701" s="26">
        <v>217.2</v>
      </c>
      <c r="G701" s="26">
        <v>133996.01</v>
      </c>
      <c r="H701" s="66" t="s">
        <v>728</v>
      </c>
      <c r="I701" s="71"/>
      <c r="J701" s="71"/>
    </row>
    <row r="702" spans="1:16">
      <c r="A702" s="24"/>
      <c r="B702" s="28" t="s">
        <v>275</v>
      </c>
      <c r="C702" s="24"/>
      <c r="D702" s="26"/>
      <c r="E702" s="26"/>
      <c r="F702" s="26"/>
      <c r="G702" s="61">
        <f>SUM(G701:G701)</f>
        <v>133996.01</v>
      </c>
      <c r="H702" s="24"/>
      <c r="I702" s="71"/>
      <c r="J702" s="71"/>
    </row>
    <row r="703" spans="1:16">
      <c r="A703" s="24"/>
      <c r="B703" s="27" t="s">
        <v>276</v>
      </c>
      <c r="C703" s="24"/>
      <c r="D703" s="26"/>
      <c r="E703" s="26"/>
      <c r="F703" s="26"/>
      <c r="G703" s="26"/>
      <c r="H703" s="24"/>
      <c r="I703" s="71"/>
      <c r="J703" s="71"/>
    </row>
    <row r="704" spans="1:16">
      <c r="A704" s="24"/>
      <c r="B704" s="29"/>
      <c r="C704" s="29" t="s">
        <v>277</v>
      </c>
      <c r="D704" s="26" t="s">
        <v>278</v>
      </c>
      <c r="E704" s="26">
        <v>2283.5</v>
      </c>
      <c r="F704" s="26"/>
      <c r="G704" s="43">
        <f>E704*2.3</f>
        <v>5252.0499999999993</v>
      </c>
      <c r="H704" s="24"/>
      <c r="I704" s="71"/>
      <c r="J704" s="71"/>
    </row>
    <row r="705" spans="1:18">
      <c r="A705" s="24"/>
      <c r="B705" s="29"/>
      <c r="C705" s="29" t="s">
        <v>197</v>
      </c>
      <c r="D705" s="26"/>
      <c r="E705" s="26"/>
      <c r="F705" s="26"/>
      <c r="G705" s="43">
        <f>E704*1.51</f>
        <v>3448.085</v>
      </c>
      <c r="H705" s="24"/>
      <c r="I705" s="71"/>
      <c r="J705" s="71"/>
    </row>
    <row r="706" spans="1:18">
      <c r="A706" s="24"/>
      <c r="B706" s="29"/>
      <c r="C706" s="29" t="s">
        <v>280</v>
      </c>
      <c r="D706" s="26" t="s">
        <v>281</v>
      </c>
      <c r="E706" s="26"/>
      <c r="F706" s="26"/>
      <c r="G706" s="43"/>
      <c r="H706" s="66"/>
      <c r="I706" s="71"/>
      <c r="J706" s="71"/>
    </row>
    <row r="707" spans="1:18">
      <c r="A707" s="24"/>
      <c r="B707" s="29"/>
      <c r="C707" s="29" t="s">
        <v>198</v>
      </c>
      <c r="D707" s="26" t="s">
        <v>281</v>
      </c>
      <c r="E707" s="26"/>
      <c r="F707" s="26"/>
      <c r="G707" s="43"/>
      <c r="H707" s="66"/>
      <c r="I707" s="71"/>
      <c r="J707" s="71"/>
    </row>
    <row r="708" spans="1:18">
      <c r="A708" s="24"/>
      <c r="B708" s="29"/>
      <c r="C708" s="29" t="s">
        <v>282</v>
      </c>
      <c r="D708" s="26"/>
      <c r="E708" s="26"/>
      <c r="F708" s="26"/>
      <c r="G708" s="26"/>
      <c r="H708" s="24"/>
      <c r="I708" s="71"/>
      <c r="J708" s="71"/>
    </row>
    <row r="709" spans="1:18">
      <c r="A709" s="24"/>
      <c r="B709" s="29"/>
      <c r="C709" s="39" t="s">
        <v>605</v>
      </c>
      <c r="D709" s="26" t="s">
        <v>422</v>
      </c>
      <c r="E709" s="26">
        <v>1.5</v>
      </c>
      <c r="F709" s="26"/>
      <c r="G709" s="26">
        <v>2122.75</v>
      </c>
      <c r="H709" s="32">
        <v>43574</v>
      </c>
      <c r="I709" s="71"/>
      <c r="J709" s="71"/>
    </row>
    <row r="710" spans="1:18">
      <c r="A710" s="24"/>
      <c r="B710" s="29"/>
      <c r="C710" s="129" t="s">
        <v>724</v>
      </c>
      <c r="D710" s="26"/>
      <c r="E710" s="26"/>
      <c r="F710" s="26">
        <v>1</v>
      </c>
      <c r="G710" s="43">
        <v>1060.4100000000001</v>
      </c>
      <c r="H710" s="124">
        <v>43556</v>
      </c>
      <c r="I710" s="71"/>
      <c r="J710" s="71"/>
    </row>
    <row r="711" spans="1:18">
      <c r="A711" s="24"/>
      <c r="B711" s="24"/>
      <c r="C711" s="24" t="s">
        <v>335</v>
      </c>
      <c r="D711" s="26" t="s">
        <v>287</v>
      </c>
      <c r="E711" s="26">
        <v>1</v>
      </c>
      <c r="F711" s="26">
        <v>0.19</v>
      </c>
      <c r="G711" s="43">
        <v>177.65</v>
      </c>
      <c r="H711" s="24"/>
      <c r="I711" s="71"/>
      <c r="J711" s="71"/>
      <c r="K711" s="77"/>
    </row>
    <row r="712" spans="1:18">
      <c r="A712" s="24"/>
      <c r="B712" s="24"/>
      <c r="C712" s="36" t="s">
        <v>336</v>
      </c>
      <c r="D712" s="26"/>
      <c r="E712" s="26"/>
      <c r="F712" s="26"/>
      <c r="G712" s="43"/>
      <c r="H712" s="24"/>
      <c r="I712" s="71"/>
      <c r="J712" s="71"/>
      <c r="K712" s="71"/>
      <c r="M712" s="9"/>
      <c r="N712" s="9"/>
      <c r="O712" s="9"/>
      <c r="P712" s="9"/>
      <c r="Q712" s="9"/>
      <c r="R712" s="9"/>
    </row>
    <row r="713" spans="1:18">
      <c r="A713" s="24"/>
      <c r="B713" s="28" t="s">
        <v>275</v>
      </c>
      <c r="C713" s="24"/>
      <c r="D713" s="26"/>
      <c r="E713" s="26"/>
      <c r="F713" s="26"/>
      <c r="G713" s="61">
        <f>SUM(G704:G712)</f>
        <v>12060.944999999998</v>
      </c>
      <c r="H713" s="24"/>
      <c r="I713" s="71"/>
      <c r="J713" s="71"/>
      <c r="K713" s="9"/>
      <c r="L713" s="9"/>
      <c r="M713" s="9"/>
      <c r="N713" s="9"/>
      <c r="O713" s="9"/>
      <c r="P713" s="9"/>
      <c r="Q713" s="9"/>
      <c r="R713" s="9"/>
    </row>
    <row r="714" spans="1:18" ht="14.25">
      <c r="A714" s="24">
        <v>59</v>
      </c>
      <c r="B714" s="25" t="s">
        <v>234</v>
      </c>
      <c r="C714" s="24"/>
      <c r="D714" s="26"/>
      <c r="E714" s="26"/>
      <c r="F714" s="26"/>
      <c r="G714" s="26"/>
      <c r="H714" s="24"/>
      <c r="I714" s="71"/>
      <c r="J714" s="71"/>
      <c r="K714" s="33"/>
      <c r="Q714" s="33"/>
      <c r="R714" s="38"/>
    </row>
    <row r="715" spans="1:18">
      <c r="A715" s="24"/>
      <c r="B715" s="27" t="s">
        <v>274</v>
      </c>
      <c r="C715" s="24"/>
      <c r="D715" s="26"/>
      <c r="E715" s="26"/>
      <c r="F715" s="26"/>
      <c r="G715" s="26"/>
      <c r="H715" s="24"/>
      <c r="I715" s="71"/>
      <c r="J715" s="71"/>
      <c r="K715" s="9"/>
      <c r="Q715" s="9"/>
      <c r="R715" s="9"/>
    </row>
    <row r="716" spans="1:18">
      <c r="A716" s="24"/>
      <c r="B716" s="27"/>
      <c r="C716" s="24"/>
      <c r="D716" s="26"/>
      <c r="E716" s="26"/>
      <c r="F716" s="26"/>
      <c r="G716" s="26"/>
      <c r="H716" s="66"/>
      <c r="I716" s="71"/>
      <c r="J716" s="71"/>
      <c r="K716" s="9"/>
      <c r="Q716" s="9"/>
      <c r="R716" s="9"/>
    </row>
    <row r="717" spans="1:18" ht="12" customHeight="1">
      <c r="A717" s="24"/>
      <c r="B717" s="28" t="s">
        <v>275</v>
      </c>
      <c r="C717" s="24"/>
      <c r="D717" s="26"/>
      <c r="E717" s="26"/>
      <c r="F717" s="26"/>
      <c r="G717" s="61">
        <f>SUM(G716:G716)</f>
        <v>0</v>
      </c>
      <c r="H717" s="24"/>
      <c r="I717" s="71"/>
      <c r="J717" s="71"/>
    </row>
    <row r="718" spans="1:18">
      <c r="A718" s="24"/>
      <c r="B718" s="27" t="s">
        <v>276</v>
      </c>
      <c r="C718" s="24"/>
      <c r="D718" s="26"/>
      <c r="E718" s="26"/>
      <c r="F718" s="26"/>
      <c r="G718" s="26"/>
      <c r="H718" s="24"/>
      <c r="I718" s="71"/>
      <c r="J718" s="71"/>
    </row>
    <row r="719" spans="1:18">
      <c r="A719" s="24"/>
      <c r="B719" s="29"/>
      <c r="C719" s="29" t="s">
        <v>277</v>
      </c>
      <c r="D719" s="26" t="s">
        <v>278</v>
      </c>
      <c r="E719" s="26">
        <v>1289.8</v>
      </c>
      <c r="F719" s="26"/>
      <c r="G719" s="43">
        <f>E719*2.3</f>
        <v>2966.5399999999995</v>
      </c>
      <c r="H719" s="24"/>
      <c r="I719" s="112" t="s">
        <v>392</v>
      </c>
      <c r="J719" s="120" t="s">
        <v>403</v>
      </c>
    </row>
    <row r="720" spans="1:18">
      <c r="A720" s="24"/>
      <c r="B720" s="29"/>
      <c r="C720" s="129" t="s">
        <v>724</v>
      </c>
      <c r="D720" s="26"/>
      <c r="E720" s="26"/>
      <c r="F720" s="26">
        <v>0.5</v>
      </c>
      <c r="G720" s="43">
        <v>585.66</v>
      </c>
      <c r="H720" s="124">
        <v>43556</v>
      </c>
      <c r="I720" s="71"/>
      <c r="J720" s="71"/>
    </row>
    <row r="721" spans="1:25">
      <c r="A721" s="24"/>
      <c r="B721" s="24"/>
      <c r="C721" s="24" t="s">
        <v>335</v>
      </c>
      <c r="D721" s="26" t="s">
        <v>287</v>
      </c>
      <c r="E721" s="26">
        <v>1</v>
      </c>
      <c r="F721" s="26">
        <v>0.19</v>
      </c>
      <c r="G721" s="43">
        <v>177.65</v>
      </c>
      <c r="H721" s="24"/>
      <c r="I721" s="71"/>
      <c r="J721" s="71"/>
    </row>
    <row r="722" spans="1:25">
      <c r="A722" s="24"/>
      <c r="B722" s="24"/>
      <c r="C722" s="36" t="s">
        <v>336</v>
      </c>
      <c r="D722" s="26"/>
      <c r="E722" s="26"/>
      <c r="F722" s="26"/>
      <c r="G722" s="43"/>
      <c r="H722" s="24"/>
      <c r="I722" s="71"/>
      <c r="J722" s="71"/>
    </row>
    <row r="723" spans="1:25">
      <c r="A723" s="24"/>
      <c r="B723" s="28" t="s">
        <v>275</v>
      </c>
      <c r="C723" s="24"/>
      <c r="D723" s="26"/>
      <c r="E723" s="26"/>
      <c r="F723" s="26"/>
      <c r="G723" s="61">
        <f>SUM(G719:G722)</f>
        <v>3729.8499999999995</v>
      </c>
      <c r="H723" s="24"/>
      <c r="I723" s="71"/>
      <c r="J723" s="71"/>
      <c r="K723" s="9"/>
      <c r="L723" s="9"/>
      <c r="M723" s="9"/>
    </row>
    <row r="724" spans="1:25" ht="14.25">
      <c r="A724" s="24">
        <v>60</v>
      </c>
      <c r="B724" s="25" t="s">
        <v>235</v>
      </c>
      <c r="C724" s="24"/>
      <c r="D724" s="26"/>
      <c r="E724" s="26"/>
      <c r="F724" s="26"/>
      <c r="G724" s="26"/>
      <c r="H724" s="24"/>
      <c r="I724" s="71"/>
      <c r="J724" s="71"/>
      <c r="K724" s="33"/>
      <c r="L724" s="33"/>
      <c r="M724" s="34"/>
      <c r="N724" s="9"/>
      <c r="O724" s="9"/>
      <c r="P724" s="9"/>
      <c r="Q724" s="9"/>
    </row>
    <row r="725" spans="1:25">
      <c r="A725" s="24"/>
      <c r="B725" s="27" t="s">
        <v>274</v>
      </c>
      <c r="C725" s="24"/>
      <c r="D725" s="26"/>
      <c r="E725" s="26"/>
      <c r="F725" s="26"/>
      <c r="G725" s="26"/>
      <c r="H725" s="24"/>
      <c r="I725" s="71"/>
      <c r="J725" s="71"/>
      <c r="K725" s="9"/>
      <c r="L725" s="9"/>
      <c r="M725" s="9"/>
      <c r="N725" s="9"/>
      <c r="O725" s="9"/>
      <c r="P725" s="9"/>
      <c r="Q725" s="9"/>
    </row>
    <row r="726" spans="1:25">
      <c r="A726" s="24"/>
      <c r="B726" s="27" t="s">
        <v>412</v>
      </c>
      <c r="C726" s="24" t="s">
        <v>648</v>
      </c>
      <c r="D726" s="26" t="s">
        <v>287</v>
      </c>
      <c r="E726" s="26">
        <v>1</v>
      </c>
      <c r="F726" s="26">
        <v>5.0999999999999996</v>
      </c>
      <c r="G726" s="43">
        <v>1261.73</v>
      </c>
      <c r="H726" s="32">
        <v>43559</v>
      </c>
      <c r="I726" s="71"/>
      <c r="J726" s="71"/>
      <c r="K726" s="9"/>
      <c r="L726" s="9"/>
      <c r="M726" s="9"/>
      <c r="N726" s="9"/>
      <c r="O726" s="9"/>
      <c r="P726" s="9"/>
      <c r="Q726" s="9"/>
    </row>
    <row r="727" spans="1:25">
      <c r="A727" s="24"/>
      <c r="B727" s="27" t="s">
        <v>664</v>
      </c>
      <c r="C727" s="24" t="s">
        <v>451</v>
      </c>
      <c r="D727" s="26" t="s">
        <v>278</v>
      </c>
      <c r="E727" s="26">
        <v>8</v>
      </c>
      <c r="F727" s="26">
        <v>10.7</v>
      </c>
      <c r="G727" s="43">
        <v>4108.16</v>
      </c>
      <c r="H727" s="32">
        <v>43563</v>
      </c>
      <c r="I727" s="71"/>
      <c r="J727" s="71"/>
      <c r="K727" s="9"/>
      <c r="L727" s="9"/>
      <c r="M727" s="9"/>
      <c r="N727" s="9"/>
      <c r="O727" s="9"/>
      <c r="P727" s="9"/>
      <c r="Q727" s="9"/>
    </row>
    <row r="728" spans="1:25">
      <c r="A728" s="24"/>
      <c r="B728" s="27"/>
      <c r="C728" s="24" t="s">
        <v>452</v>
      </c>
      <c r="D728" s="26" t="s">
        <v>278</v>
      </c>
      <c r="E728" s="26">
        <v>10</v>
      </c>
      <c r="F728" s="26">
        <v>12.2</v>
      </c>
      <c r="G728" s="43">
        <v>2833.08</v>
      </c>
      <c r="H728" s="32">
        <v>43563</v>
      </c>
      <c r="I728" s="71"/>
      <c r="J728" s="71"/>
      <c r="K728" s="9"/>
      <c r="L728" s="9"/>
      <c r="M728" s="9"/>
      <c r="N728" s="9"/>
      <c r="O728" s="9"/>
      <c r="P728" s="9"/>
      <c r="Q728" s="9"/>
    </row>
    <row r="729" spans="1:25">
      <c r="A729" s="24"/>
      <c r="B729" s="27"/>
      <c r="C729" s="24" t="s">
        <v>626</v>
      </c>
      <c r="D729" s="26" t="s">
        <v>126</v>
      </c>
      <c r="E729" s="26">
        <v>3.8</v>
      </c>
      <c r="F729" s="26">
        <v>5</v>
      </c>
      <c r="G729" s="43">
        <v>2017.33</v>
      </c>
      <c r="H729" s="32">
        <v>43563</v>
      </c>
      <c r="I729" s="71"/>
      <c r="J729" s="71"/>
      <c r="K729" s="9"/>
      <c r="L729" s="9"/>
      <c r="M729" s="9"/>
      <c r="N729" s="9"/>
      <c r="O729" s="9"/>
      <c r="P729" s="9"/>
      <c r="Q729" s="9"/>
    </row>
    <row r="730" spans="1:25">
      <c r="A730" s="24"/>
      <c r="B730" s="27"/>
      <c r="C730" s="24" t="s">
        <v>405</v>
      </c>
      <c r="D730" s="26" t="s">
        <v>281</v>
      </c>
      <c r="E730" s="26">
        <v>3</v>
      </c>
      <c r="F730" s="26"/>
      <c r="G730" s="43">
        <v>4457.1000000000004</v>
      </c>
      <c r="H730" s="32">
        <v>43563</v>
      </c>
      <c r="I730" s="71"/>
      <c r="J730" s="71"/>
      <c r="K730" s="9"/>
      <c r="L730" s="9"/>
      <c r="M730" s="9"/>
      <c r="N730" s="9"/>
      <c r="O730" s="9"/>
      <c r="P730" s="9"/>
      <c r="Q730" s="9"/>
    </row>
    <row r="731" spans="1:25">
      <c r="A731" s="24"/>
      <c r="B731" s="28" t="s">
        <v>275</v>
      </c>
      <c r="C731" s="24"/>
      <c r="D731" s="26"/>
      <c r="E731" s="26"/>
      <c r="F731" s="26"/>
      <c r="G731" s="61">
        <f>SUM(G726:G730)</f>
        <v>14677.4</v>
      </c>
      <c r="H731" s="24"/>
      <c r="I731" s="71"/>
      <c r="J731" s="71"/>
      <c r="K731" s="9"/>
      <c r="L731" s="9"/>
      <c r="M731" s="33"/>
      <c r="N731" s="33"/>
      <c r="O731" s="82"/>
      <c r="P731" s="37"/>
      <c r="Q731" s="33"/>
      <c r="R731" s="33"/>
      <c r="S731" s="33"/>
      <c r="T731" s="34"/>
      <c r="U731" s="38"/>
      <c r="V731" s="9"/>
      <c r="W731" s="9"/>
      <c r="X731" s="9"/>
      <c r="Y731" s="9"/>
    </row>
    <row r="732" spans="1:25">
      <c r="A732" s="24"/>
      <c r="B732" s="27" t="s">
        <v>276</v>
      </c>
      <c r="C732" s="24"/>
      <c r="D732" s="26"/>
      <c r="E732" s="26"/>
      <c r="F732" s="26"/>
      <c r="G732" s="26"/>
      <c r="H732" s="24"/>
      <c r="I732" s="71"/>
      <c r="J732" s="71"/>
      <c r="K732" s="33"/>
      <c r="L732" s="33"/>
      <c r="M732" s="33"/>
      <c r="N732" s="33"/>
      <c r="O732" s="34"/>
      <c r="P732" s="9"/>
      <c r="Q732" s="9"/>
      <c r="R732" s="9"/>
      <c r="S732" s="9"/>
      <c r="T732" s="9"/>
      <c r="U732" s="9"/>
      <c r="V732" s="9"/>
      <c r="W732" s="9"/>
      <c r="X732" s="9"/>
      <c r="Y732" s="9"/>
    </row>
    <row r="733" spans="1:25">
      <c r="A733" s="24"/>
      <c r="B733" s="29"/>
      <c r="C733" s="29" t="s">
        <v>277</v>
      </c>
      <c r="D733" s="26" t="s">
        <v>278</v>
      </c>
      <c r="E733" s="26">
        <v>2007.2</v>
      </c>
      <c r="F733" s="26"/>
      <c r="G733" s="43">
        <f>E733*2.3</f>
        <v>4616.5599999999995</v>
      </c>
      <c r="H733" s="24"/>
      <c r="I733" s="71"/>
      <c r="J733" s="71"/>
      <c r="K733" s="9"/>
      <c r="L733" s="9"/>
      <c r="M733" s="9"/>
      <c r="N733" s="9"/>
      <c r="O733" s="9"/>
      <c r="P733" s="9"/>
      <c r="Q733" s="9"/>
      <c r="R733" s="9"/>
      <c r="S733" s="9"/>
      <c r="T733" s="9"/>
      <c r="U733" s="9"/>
      <c r="V733" s="9"/>
      <c r="W733" s="9"/>
      <c r="X733" s="9"/>
      <c r="Y733" s="9"/>
    </row>
    <row r="734" spans="1:25">
      <c r="A734" s="24"/>
      <c r="B734" s="29"/>
      <c r="C734" s="29" t="s">
        <v>197</v>
      </c>
      <c r="D734" s="26"/>
      <c r="E734" s="26"/>
      <c r="F734" s="26"/>
      <c r="G734" s="43">
        <f>E733*1.51</f>
        <v>3030.8720000000003</v>
      </c>
      <c r="H734" s="24"/>
      <c r="I734" s="71"/>
      <c r="J734" s="71"/>
      <c r="K734" s="9"/>
      <c r="L734" s="9"/>
      <c r="M734" s="9"/>
      <c r="N734" s="9"/>
      <c r="O734" s="9"/>
      <c r="P734" s="9"/>
      <c r="Q734" s="9"/>
      <c r="R734" s="9"/>
      <c r="S734" s="9"/>
      <c r="T734" s="9"/>
      <c r="U734" s="9"/>
      <c r="V734" s="9"/>
      <c r="W734" s="9"/>
      <c r="X734" s="9"/>
      <c r="Y734" s="9"/>
    </row>
    <row r="735" spans="1:25">
      <c r="A735" s="24"/>
      <c r="B735" s="29"/>
      <c r="C735" s="29" t="s">
        <v>280</v>
      </c>
      <c r="D735" s="26" t="s">
        <v>281</v>
      </c>
      <c r="E735" s="26"/>
      <c r="F735" s="26"/>
      <c r="G735" s="43"/>
      <c r="H735" s="66"/>
      <c r="I735" s="71"/>
      <c r="J735" s="71"/>
      <c r="O735" s="9"/>
      <c r="P735" s="9"/>
      <c r="Q735" s="9"/>
      <c r="R735" s="9"/>
      <c r="S735" s="9"/>
      <c r="T735" s="9"/>
      <c r="U735" s="9"/>
      <c r="V735" s="9"/>
      <c r="W735" s="9"/>
      <c r="X735" s="9"/>
      <c r="Y735" s="9"/>
    </row>
    <row r="736" spans="1:25">
      <c r="A736" s="24"/>
      <c r="B736" s="29"/>
      <c r="C736" s="29" t="s">
        <v>198</v>
      </c>
      <c r="D736" s="26" t="s">
        <v>281</v>
      </c>
      <c r="E736" s="26"/>
      <c r="F736" s="26"/>
      <c r="G736" s="43"/>
      <c r="H736" s="66"/>
      <c r="I736" s="71"/>
      <c r="J736" s="71"/>
    </row>
    <row r="737" spans="1:18">
      <c r="A737" s="24"/>
      <c r="B737" s="29"/>
      <c r="C737" s="29" t="s">
        <v>282</v>
      </c>
      <c r="D737" s="26"/>
      <c r="E737" s="26"/>
      <c r="F737" s="26"/>
      <c r="G737" s="26"/>
      <c r="H737" s="24"/>
      <c r="I737" s="71"/>
      <c r="J737" s="71"/>
      <c r="M737" s="9"/>
      <c r="N737" s="9"/>
      <c r="O737" s="9"/>
      <c r="P737" s="9"/>
      <c r="Q737" s="9"/>
      <c r="R737" s="9"/>
    </row>
    <row r="738" spans="1:18">
      <c r="A738" s="24"/>
      <c r="B738" s="29"/>
      <c r="C738" s="24" t="s">
        <v>417</v>
      </c>
      <c r="D738" s="26" t="s">
        <v>287</v>
      </c>
      <c r="E738" s="26">
        <v>6</v>
      </c>
      <c r="F738" s="26">
        <v>0.8</v>
      </c>
      <c r="G738" s="26">
        <v>464.83</v>
      </c>
      <c r="H738" s="32">
        <v>43566</v>
      </c>
      <c r="I738" s="71"/>
      <c r="J738" s="71"/>
      <c r="M738" s="9"/>
      <c r="N738" s="9"/>
      <c r="O738" s="9"/>
      <c r="P738" s="9"/>
      <c r="Q738" s="9"/>
      <c r="R738" s="9"/>
    </row>
    <row r="739" spans="1:18">
      <c r="A739" s="24"/>
      <c r="B739" s="29"/>
      <c r="C739" s="24" t="s">
        <v>663</v>
      </c>
      <c r="D739" s="26" t="s">
        <v>287</v>
      </c>
      <c r="E739" s="26">
        <v>1</v>
      </c>
      <c r="F739" s="26">
        <v>2</v>
      </c>
      <c r="G739" s="26">
        <v>619.79</v>
      </c>
      <c r="H739" s="32">
        <v>43560</v>
      </c>
      <c r="I739" s="71"/>
      <c r="J739" s="71"/>
      <c r="M739" s="9"/>
      <c r="N739" s="9"/>
      <c r="O739" s="9"/>
      <c r="P739" s="9"/>
      <c r="Q739" s="9"/>
      <c r="R739" s="9"/>
    </row>
    <row r="740" spans="1:18">
      <c r="A740" s="24"/>
      <c r="B740" s="29"/>
      <c r="C740" s="39" t="s">
        <v>661</v>
      </c>
      <c r="D740" s="26" t="s">
        <v>126</v>
      </c>
      <c r="E740" s="26">
        <v>20</v>
      </c>
      <c r="F740" s="26">
        <v>4</v>
      </c>
      <c r="G740" s="43">
        <v>1059.18</v>
      </c>
      <c r="H740" s="32">
        <v>43560</v>
      </c>
      <c r="I740" s="71"/>
      <c r="J740" s="71"/>
      <c r="M740" s="9"/>
      <c r="N740" s="9"/>
      <c r="O740" s="9"/>
      <c r="P740" s="9"/>
      <c r="Q740" s="9"/>
      <c r="R740" s="9"/>
    </row>
    <row r="741" spans="1:18">
      <c r="A741" s="24"/>
      <c r="B741" s="29"/>
      <c r="C741" s="39" t="s">
        <v>405</v>
      </c>
      <c r="D741" s="26" t="s">
        <v>281</v>
      </c>
      <c r="E741" s="26">
        <v>2</v>
      </c>
      <c r="F741" s="26"/>
      <c r="G741" s="43">
        <v>2971.4</v>
      </c>
      <c r="H741" s="32">
        <v>43560</v>
      </c>
      <c r="I741" s="71"/>
      <c r="J741" s="71"/>
      <c r="M741" s="9"/>
      <c r="N741" s="9"/>
      <c r="O741" s="9"/>
      <c r="P741" s="9"/>
      <c r="Q741" s="9"/>
      <c r="R741" s="9"/>
    </row>
    <row r="742" spans="1:18">
      <c r="A742" s="24"/>
      <c r="B742" s="29"/>
      <c r="C742" s="129" t="s">
        <v>724</v>
      </c>
      <c r="D742" s="26"/>
      <c r="E742" s="26"/>
      <c r="F742" s="26">
        <v>1</v>
      </c>
      <c r="G742" s="43">
        <v>1060.4100000000001</v>
      </c>
      <c r="H742" s="124">
        <v>43556</v>
      </c>
      <c r="I742" s="71"/>
      <c r="J742" s="71"/>
      <c r="M742" s="9"/>
      <c r="N742" s="9"/>
      <c r="O742" s="9"/>
      <c r="P742" s="9"/>
      <c r="Q742" s="9"/>
      <c r="R742" s="9"/>
    </row>
    <row r="743" spans="1:18">
      <c r="A743" s="24"/>
      <c r="B743" s="24"/>
      <c r="C743" s="24" t="s">
        <v>335</v>
      </c>
      <c r="D743" s="26" t="s">
        <v>287</v>
      </c>
      <c r="E743" s="26">
        <v>1</v>
      </c>
      <c r="F743" s="26">
        <v>0.19</v>
      </c>
      <c r="G743" s="43">
        <v>177.65</v>
      </c>
      <c r="H743" s="24"/>
      <c r="I743" s="71"/>
      <c r="J743" s="71"/>
      <c r="M743" s="9"/>
      <c r="N743" s="33"/>
      <c r="O743" s="33"/>
      <c r="P743" s="33"/>
      <c r="Q743" s="33"/>
      <c r="R743" s="38"/>
    </row>
    <row r="744" spans="1:18">
      <c r="A744" s="24"/>
      <c r="B744" s="24"/>
      <c r="C744" s="36" t="s">
        <v>336</v>
      </c>
      <c r="D744" s="26"/>
      <c r="E744" s="26"/>
      <c r="F744" s="26"/>
      <c r="G744" s="43"/>
      <c r="H744" s="24"/>
      <c r="I744" s="71"/>
      <c r="J744" s="71"/>
      <c r="K744" s="33"/>
      <c r="L744" s="33"/>
      <c r="M744" s="9"/>
      <c r="N744" s="33"/>
      <c r="O744" s="33"/>
      <c r="P744" s="33"/>
      <c r="Q744" s="33"/>
      <c r="R744" s="38"/>
    </row>
    <row r="745" spans="1:18">
      <c r="A745" s="24"/>
      <c r="B745" s="28" t="s">
        <v>275</v>
      </c>
      <c r="C745" s="24"/>
      <c r="D745" s="26"/>
      <c r="E745" s="26"/>
      <c r="F745" s="26"/>
      <c r="G745" s="61">
        <f>SUM(G733:G744)</f>
        <v>14000.691999999999</v>
      </c>
      <c r="H745" s="24"/>
      <c r="I745" s="71"/>
      <c r="J745" s="71"/>
      <c r="K745" s="33"/>
      <c r="L745" s="33"/>
      <c r="M745" s="9"/>
      <c r="N745" s="33"/>
      <c r="O745" s="33"/>
      <c r="P745" s="33"/>
      <c r="Q745" s="33"/>
      <c r="R745" s="38"/>
    </row>
    <row r="746" spans="1:18" ht="14.25">
      <c r="A746" s="24">
        <v>61</v>
      </c>
      <c r="B746" s="25" t="s">
        <v>236</v>
      </c>
      <c r="C746" s="24"/>
      <c r="D746" s="26"/>
      <c r="E746" s="26"/>
      <c r="F746" s="26"/>
      <c r="G746" s="26"/>
      <c r="H746" s="24"/>
      <c r="I746" s="71"/>
      <c r="J746" s="71"/>
      <c r="K746" s="9"/>
      <c r="L746" s="9"/>
      <c r="M746" s="9"/>
      <c r="N746" s="33"/>
      <c r="O746" s="33"/>
      <c r="P746" s="33"/>
      <c r="Q746" s="33"/>
      <c r="R746" s="38"/>
    </row>
    <row r="747" spans="1:18">
      <c r="A747" s="24"/>
      <c r="B747" s="27" t="s">
        <v>274</v>
      </c>
      <c r="C747" s="24"/>
      <c r="D747" s="26"/>
      <c r="E747" s="26"/>
      <c r="F747" s="26"/>
      <c r="G747" s="26"/>
      <c r="H747" s="24"/>
      <c r="I747" s="71"/>
      <c r="J747" s="71"/>
      <c r="K747" s="9"/>
      <c r="L747" s="9"/>
      <c r="M747" s="9"/>
      <c r="N747" s="9"/>
      <c r="O747" s="9"/>
      <c r="P747" s="9"/>
      <c r="Q747" s="9"/>
      <c r="R747" s="9"/>
    </row>
    <row r="748" spans="1:18">
      <c r="A748" s="24"/>
      <c r="B748" s="27" t="s">
        <v>483</v>
      </c>
      <c r="C748" s="24" t="s">
        <v>386</v>
      </c>
      <c r="D748" s="26" t="s">
        <v>287</v>
      </c>
      <c r="E748" s="26">
        <v>1</v>
      </c>
      <c r="F748" s="26">
        <v>1.2</v>
      </c>
      <c r="G748" s="43">
        <v>642.17999999999995</v>
      </c>
      <c r="H748" s="32">
        <v>43563</v>
      </c>
      <c r="I748" s="71"/>
      <c r="J748" s="71"/>
      <c r="K748" s="9"/>
      <c r="L748" s="9"/>
      <c r="M748" s="9"/>
    </row>
    <row r="749" spans="1:18">
      <c r="A749" s="24"/>
      <c r="B749" s="28" t="s">
        <v>275</v>
      </c>
      <c r="C749" s="24"/>
      <c r="D749" s="26"/>
      <c r="E749" s="26"/>
      <c r="F749" s="26"/>
      <c r="G749" s="61">
        <f>SUM(G748:G748)</f>
        <v>642.17999999999995</v>
      </c>
      <c r="H749" s="24"/>
      <c r="I749" s="71"/>
      <c r="J749" s="71"/>
    </row>
    <row r="750" spans="1:18">
      <c r="A750" s="24"/>
      <c r="B750" s="27" t="s">
        <v>276</v>
      </c>
      <c r="C750" s="24"/>
      <c r="D750" s="26"/>
      <c r="E750" s="26"/>
      <c r="F750" s="26"/>
      <c r="G750" s="26"/>
      <c r="H750" s="24"/>
      <c r="I750" s="71"/>
      <c r="J750" s="71"/>
    </row>
    <row r="751" spans="1:18">
      <c r="A751" s="24"/>
      <c r="B751" s="29"/>
      <c r="C751" s="29" t="s">
        <v>277</v>
      </c>
      <c r="D751" s="26" t="s">
        <v>278</v>
      </c>
      <c r="E751" s="26">
        <v>1276.5999999999999</v>
      </c>
      <c r="F751" s="26"/>
      <c r="G751" s="43">
        <f>E751*2.3</f>
        <v>2936.1799999999994</v>
      </c>
      <c r="H751" s="24"/>
      <c r="I751" s="128"/>
      <c r="J751" s="71"/>
    </row>
    <row r="752" spans="1:18">
      <c r="A752" s="24"/>
      <c r="B752" s="29"/>
      <c r="C752" s="29" t="s">
        <v>197</v>
      </c>
      <c r="D752" s="26"/>
      <c r="E752" s="26"/>
      <c r="F752" s="26"/>
      <c r="G752" s="43">
        <f>E751*1.51</f>
        <v>1927.6659999999999</v>
      </c>
      <c r="H752" s="24"/>
      <c r="I752" s="71"/>
      <c r="J752" s="71"/>
    </row>
    <row r="753" spans="1:19">
      <c r="A753" s="24"/>
      <c r="B753" s="29"/>
      <c r="C753" s="29" t="s">
        <v>280</v>
      </c>
      <c r="D753" s="26" t="s">
        <v>281</v>
      </c>
      <c r="E753" s="26"/>
      <c r="F753" s="26"/>
      <c r="G753" s="43"/>
      <c r="H753" s="66"/>
      <c r="I753" s="71"/>
      <c r="J753" s="71"/>
    </row>
    <row r="754" spans="1:19">
      <c r="A754" s="24"/>
      <c r="B754" s="29"/>
      <c r="C754" s="29" t="s">
        <v>198</v>
      </c>
      <c r="D754" s="26" t="s">
        <v>281</v>
      </c>
      <c r="E754" s="26"/>
      <c r="F754" s="26"/>
      <c r="G754" s="43"/>
      <c r="H754" s="66"/>
      <c r="I754" s="71"/>
      <c r="J754" s="71"/>
    </row>
    <row r="755" spans="1:19">
      <c r="A755" s="24"/>
      <c r="B755" s="29"/>
      <c r="C755" s="29" t="s">
        <v>282</v>
      </c>
      <c r="D755" s="26"/>
      <c r="E755" s="26"/>
      <c r="F755" s="26"/>
      <c r="G755" s="26"/>
      <c r="H755" s="24"/>
      <c r="I755" s="71"/>
      <c r="J755" s="71"/>
    </row>
    <row r="756" spans="1:19">
      <c r="A756" s="24"/>
      <c r="B756" s="29"/>
      <c r="C756" s="129" t="s">
        <v>724</v>
      </c>
      <c r="D756" s="26"/>
      <c r="E756" s="26"/>
      <c r="F756" s="26">
        <v>1</v>
      </c>
      <c r="G756" s="43">
        <v>1060.4100000000001</v>
      </c>
      <c r="H756" s="124">
        <v>43556</v>
      </c>
      <c r="I756" s="71"/>
      <c r="J756" s="71"/>
    </row>
    <row r="757" spans="1:19">
      <c r="A757" s="24"/>
      <c r="B757" s="24"/>
      <c r="C757" s="24" t="s">
        <v>335</v>
      </c>
      <c r="D757" s="26" t="s">
        <v>287</v>
      </c>
      <c r="E757" s="26">
        <v>1</v>
      </c>
      <c r="F757" s="26">
        <v>0.19</v>
      </c>
      <c r="G757" s="43">
        <v>177.65</v>
      </c>
      <c r="H757" s="24"/>
      <c r="I757" s="71"/>
      <c r="J757" s="71"/>
    </row>
    <row r="758" spans="1:19">
      <c r="A758" s="24"/>
      <c r="B758" s="24"/>
      <c r="C758" s="36" t="s">
        <v>336</v>
      </c>
      <c r="D758" s="26"/>
      <c r="E758" s="26"/>
      <c r="F758" s="26"/>
      <c r="G758" s="43"/>
      <c r="H758" s="24"/>
      <c r="I758" s="71"/>
      <c r="J758" s="71"/>
    </row>
    <row r="759" spans="1:19">
      <c r="A759" s="24"/>
      <c r="B759" s="28" t="s">
        <v>275</v>
      </c>
      <c r="C759" s="24"/>
      <c r="D759" s="26"/>
      <c r="E759" s="26"/>
      <c r="F759" s="26"/>
      <c r="G759" s="61">
        <f>SUM(G751:G758)</f>
        <v>6101.905999999999</v>
      </c>
      <c r="H759" s="24"/>
      <c r="I759" s="71"/>
      <c r="J759" s="71"/>
    </row>
    <row r="760" spans="1:19" ht="14.25">
      <c r="A760" s="24">
        <v>62</v>
      </c>
      <c r="B760" s="67" t="s">
        <v>237</v>
      </c>
      <c r="C760" s="24"/>
      <c r="D760" s="26"/>
      <c r="E760" s="26"/>
      <c r="F760" s="26"/>
      <c r="G760" s="26"/>
      <c r="H760" s="24"/>
      <c r="I760" s="71"/>
      <c r="J760" s="71"/>
      <c r="L760" s="33"/>
      <c r="M760" s="33"/>
      <c r="N760" s="47"/>
    </row>
    <row r="761" spans="1:19">
      <c r="A761" s="24"/>
      <c r="B761" s="27" t="s">
        <v>274</v>
      </c>
      <c r="C761" s="24"/>
      <c r="D761" s="26"/>
      <c r="E761" s="26"/>
      <c r="F761" s="26"/>
      <c r="G761" s="26"/>
      <c r="H761" s="24"/>
      <c r="I761" s="71"/>
      <c r="J761" s="71"/>
      <c r="M761" s="9"/>
      <c r="N761" s="9"/>
    </row>
    <row r="762" spans="1:19">
      <c r="A762" s="24"/>
      <c r="B762" s="27" t="s">
        <v>352</v>
      </c>
      <c r="C762" s="24" t="s">
        <v>548</v>
      </c>
      <c r="D762" s="26" t="s">
        <v>287</v>
      </c>
      <c r="E762" s="26">
        <v>1</v>
      </c>
      <c r="F762" s="69">
        <v>2</v>
      </c>
      <c r="G762" s="69">
        <v>1819.3</v>
      </c>
      <c r="H762" s="32">
        <v>43577</v>
      </c>
      <c r="I762" s="71"/>
      <c r="J762" s="71"/>
      <c r="M762" s="9"/>
      <c r="N762" s="9"/>
    </row>
    <row r="763" spans="1:19">
      <c r="A763" s="24"/>
      <c r="B763" s="27" t="s">
        <v>570</v>
      </c>
      <c r="C763" s="24" t="s">
        <v>503</v>
      </c>
      <c r="D763" s="26" t="s">
        <v>406</v>
      </c>
      <c r="E763" s="26">
        <v>0.3</v>
      </c>
      <c r="F763" s="69">
        <v>4.9000000000000004</v>
      </c>
      <c r="G763" s="69">
        <v>2757.51</v>
      </c>
      <c r="H763" s="32">
        <v>43581</v>
      </c>
      <c r="I763" s="71"/>
      <c r="J763" s="71"/>
      <c r="M763" s="9"/>
      <c r="N763" s="9"/>
    </row>
    <row r="764" spans="1:19">
      <c r="A764" s="24"/>
      <c r="B764" s="27"/>
      <c r="C764" s="24" t="s">
        <v>388</v>
      </c>
      <c r="D764" s="26" t="s">
        <v>126</v>
      </c>
      <c r="E764" s="26">
        <v>3.8</v>
      </c>
      <c r="F764" s="69">
        <v>8.1</v>
      </c>
      <c r="G764" s="69">
        <v>4275.05</v>
      </c>
      <c r="H764" s="32">
        <v>43581</v>
      </c>
      <c r="I764" s="71"/>
      <c r="J764" s="71"/>
      <c r="M764" s="9"/>
      <c r="N764" s="9"/>
    </row>
    <row r="765" spans="1:19">
      <c r="A765" s="24"/>
      <c r="B765" s="28" t="s">
        <v>275</v>
      </c>
      <c r="C765" s="24"/>
      <c r="D765" s="26"/>
      <c r="E765" s="26"/>
      <c r="F765" s="26"/>
      <c r="G765" s="61">
        <f>SUM(G762:G764)</f>
        <v>8851.86</v>
      </c>
      <c r="H765" s="24"/>
      <c r="I765" s="71"/>
      <c r="J765" s="71"/>
      <c r="M765" s="37"/>
      <c r="N765" s="37"/>
      <c r="O765" s="37"/>
      <c r="P765" s="74"/>
      <c r="Q765" s="81"/>
      <c r="R765" s="76"/>
      <c r="S765" s="9"/>
    </row>
    <row r="766" spans="1:19">
      <c r="A766" s="24"/>
      <c r="B766" s="27" t="s">
        <v>276</v>
      </c>
      <c r="C766" s="24"/>
      <c r="D766" s="26"/>
      <c r="E766" s="26"/>
      <c r="F766" s="26"/>
      <c r="G766" s="26"/>
      <c r="H766" s="24"/>
      <c r="I766" s="71"/>
      <c r="J766" s="71"/>
      <c r="M766" s="33"/>
      <c r="N766" s="33"/>
      <c r="O766" s="33"/>
      <c r="P766" s="9"/>
    </row>
    <row r="767" spans="1:19">
      <c r="A767" s="24"/>
      <c r="B767" s="29"/>
      <c r="C767" s="29" t="s">
        <v>277</v>
      </c>
      <c r="D767" s="26" t="s">
        <v>278</v>
      </c>
      <c r="E767" s="26">
        <v>2487.9</v>
      </c>
      <c r="F767" s="26"/>
      <c r="G767" s="43">
        <f>E767*2.3</f>
        <v>5722.17</v>
      </c>
      <c r="H767" s="24"/>
      <c r="I767" s="112" t="s">
        <v>394</v>
      </c>
      <c r="J767" s="71"/>
      <c r="M767" s="33"/>
      <c r="N767" s="33"/>
      <c r="O767" s="47"/>
      <c r="P767" s="38"/>
    </row>
    <row r="768" spans="1:19">
      <c r="A768" s="24"/>
      <c r="B768" s="29"/>
      <c r="C768" s="24" t="s">
        <v>417</v>
      </c>
      <c r="D768" s="26" t="s">
        <v>287</v>
      </c>
      <c r="E768" s="26">
        <v>8</v>
      </c>
      <c r="F768" s="26">
        <v>1.1000000000000001</v>
      </c>
      <c r="G768" s="43">
        <v>619.78</v>
      </c>
      <c r="H768" s="32">
        <v>43566</v>
      </c>
      <c r="I768" s="71"/>
      <c r="J768" s="71"/>
      <c r="M768" s="33"/>
      <c r="N768" s="33"/>
      <c r="O768" s="47"/>
      <c r="P768" s="38"/>
    </row>
    <row r="769" spans="1:16">
      <c r="A769" s="24"/>
      <c r="B769" s="27" t="s">
        <v>491</v>
      </c>
      <c r="C769" s="129" t="s">
        <v>418</v>
      </c>
      <c r="D769" s="26"/>
      <c r="E769" s="26"/>
      <c r="F769" s="69">
        <v>8</v>
      </c>
      <c r="G769" s="69">
        <v>2666.32</v>
      </c>
      <c r="H769" s="32">
        <v>43566</v>
      </c>
      <c r="I769" s="71"/>
      <c r="J769" s="71"/>
      <c r="M769" s="33"/>
      <c r="N769" s="33"/>
      <c r="O769" s="47"/>
      <c r="P769" s="38"/>
    </row>
    <row r="770" spans="1:16">
      <c r="A770" s="24"/>
      <c r="B770" s="27"/>
      <c r="C770" s="129" t="s">
        <v>724</v>
      </c>
      <c r="D770" s="26"/>
      <c r="E770" s="26"/>
      <c r="F770" s="26">
        <v>0.5</v>
      </c>
      <c r="G770" s="43">
        <v>585.66</v>
      </c>
      <c r="H770" s="124">
        <v>43556</v>
      </c>
      <c r="I770" s="71"/>
      <c r="J770" s="71"/>
      <c r="M770" s="33"/>
      <c r="N770" s="33"/>
      <c r="O770" s="47"/>
      <c r="P770" s="38"/>
    </row>
    <row r="771" spans="1:16">
      <c r="A771" s="24"/>
      <c r="B771" s="24"/>
      <c r="C771" s="24" t="s">
        <v>335</v>
      </c>
      <c r="D771" s="26" t="s">
        <v>287</v>
      </c>
      <c r="E771" s="26">
        <v>2</v>
      </c>
      <c r="F771" s="26">
        <v>0.38</v>
      </c>
      <c r="G771" s="43">
        <v>355.3</v>
      </c>
      <c r="H771" s="24"/>
      <c r="I771" s="71"/>
      <c r="J771" s="71"/>
    </row>
    <row r="772" spans="1:16">
      <c r="A772" s="24"/>
      <c r="B772" s="24"/>
      <c r="C772" s="36" t="s">
        <v>336</v>
      </c>
      <c r="D772" s="26"/>
      <c r="E772" s="26"/>
      <c r="F772" s="26"/>
      <c r="G772" s="43"/>
      <c r="H772" s="24"/>
      <c r="I772" s="71"/>
      <c r="J772" s="71"/>
    </row>
    <row r="773" spans="1:16">
      <c r="A773" s="24"/>
      <c r="B773" s="28" t="s">
        <v>275</v>
      </c>
      <c r="C773" s="24"/>
      <c r="D773" s="26"/>
      <c r="E773" s="26"/>
      <c r="F773" s="26"/>
      <c r="G773" s="61">
        <f>SUM(G767:G772)</f>
        <v>9949.23</v>
      </c>
      <c r="H773" s="24"/>
      <c r="I773" s="71"/>
      <c r="J773" s="71"/>
    </row>
    <row r="774" spans="1:16" ht="14.25">
      <c r="A774" s="24">
        <v>63</v>
      </c>
      <c r="B774" s="67" t="s">
        <v>238</v>
      </c>
      <c r="C774" s="24"/>
      <c r="D774" s="26"/>
      <c r="E774" s="26"/>
      <c r="F774" s="26"/>
      <c r="G774" s="26"/>
      <c r="H774" s="24"/>
      <c r="I774" s="71"/>
      <c r="J774" s="71"/>
    </row>
    <row r="775" spans="1:16">
      <c r="A775" s="24"/>
      <c r="B775" s="27" t="s">
        <v>274</v>
      </c>
      <c r="C775" s="24"/>
      <c r="D775" s="26"/>
      <c r="E775" s="26"/>
      <c r="F775" s="26"/>
      <c r="G775" s="26"/>
      <c r="H775" s="24"/>
      <c r="I775" s="71"/>
      <c r="J775" s="71"/>
    </row>
    <row r="776" spans="1:16">
      <c r="A776" s="24"/>
      <c r="B776" s="27"/>
      <c r="C776" s="24"/>
      <c r="D776" s="26"/>
      <c r="E776" s="26"/>
      <c r="F776" s="26"/>
      <c r="G776" s="26"/>
      <c r="H776" s="66"/>
      <c r="I776" s="71"/>
      <c r="J776" s="71"/>
    </row>
    <row r="777" spans="1:16">
      <c r="A777" s="24"/>
      <c r="B777" s="28" t="s">
        <v>275</v>
      </c>
      <c r="C777" s="24"/>
      <c r="D777" s="26"/>
      <c r="E777" s="26"/>
      <c r="F777" s="26"/>
      <c r="G777" s="61">
        <f>SUM(G776:G776)</f>
        <v>0</v>
      </c>
      <c r="H777" s="24"/>
      <c r="I777" s="71"/>
      <c r="J777" s="71"/>
    </row>
    <row r="778" spans="1:16">
      <c r="A778" s="24"/>
      <c r="B778" s="27" t="s">
        <v>276</v>
      </c>
      <c r="C778" s="24"/>
      <c r="D778" s="26"/>
      <c r="E778" s="26"/>
      <c r="F778" s="26"/>
      <c r="G778" s="26"/>
      <c r="H778" s="24"/>
      <c r="I778" s="71"/>
      <c r="J778" s="71"/>
    </row>
    <row r="779" spans="1:16">
      <c r="A779" s="24"/>
      <c r="B779" s="29"/>
      <c r="C779" s="29" t="s">
        <v>277</v>
      </c>
      <c r="D779" s="26" t="s">
        <v>278</v>
      </c>
      <c r="E779" s="26">
        <v>626.5</v>
      </c>
      <c r="F779" s="26"/>
      <c r="G779" s="43">
        <f>E779*2.3</f>
        <v>1440.9499999999998</v>
      </c>
      <c r="H779" s="24"/>
      <c r="I779" s="112" t="s">
        <v>392</v>
      </c>
      <c r="J779" s="120" t="s">
        <v>403</v>
      </c>
    </row>
    <row r="780" spans="1:16">
      <c r="A780" s="24"/>
      <c r="B780" s="29"/>
      <c r="C780" s="68" t="s">
        <v>197</v>
      </c>
      <c r="D780" s="69"/>
      <c r="E780" s="69"/>
      <c r="F780" s="69"/>
      <c r="G780" s="92">
        <v>0</v>
      </c>
      <c r="H780" s="70"/>
      <c r="I780" s="71"/>
      <c r="J780" s="71"/>
    </row>
    <row r="781" spans="1:16">
      <c r="A781" s="24"/>
      <c r="B781" s="29"/>
      <c r="C781" s="29" t="s">
        <v>280</v>
      </c>
      <c r="D781" s="26" t="s">
        <v>281</v>
      </c>
      <c r="E781" s="26"/>
      <c r="F781" s="26"/>
      <c r="G781" s="43"/>
      <c r="H781" s="66"/>
      <c r="I781" s="71"/>
      <c r="J781" s="71"/>
    </row>
    <row r="782" spans="1:16">
      <c r="A782" s="24"/>
      <c r="B782" s="29"/>
      <c r="C782" s="29" t="s">
        <v>198</v>
      </c>
      <c r="D782" s="26"/>
      <c r="E782" s="26"/>
      <c r="F782" s="26"/>
      <c r="G782" s="43"/>
      <c r="H782" s="24"/>
      <c r="I782" s="71"/>
      <c r="J782" s="71"/>
    </row>
    <row r="783" spans="1:16">
      <c r="A783" s="24"/>
      <c r="B783" s="29"/>
      <c r="C783" s="29" t="s">
        <v>282</v>
      </c>
      <c r="D783" s="26"/>
      <c r="E783" s="26"/>
      <c r="F783" s="26"/>
      <c r="G783" s="26"/>
      <c r="H783" s="24"/>
      <c r="I783" s="71"/>
      <c r="J783" s="71"/>
    </row>
    <row r="784" spans="1:16">
      <c r="A784" s="24"/>
      <c r="B784" s="29"/>
      <c r="C784" s="129" t="s">
        <v>724</v>
      </c>
      <c r="D784" s="26"/>
      <c r="E784" s="26"/>
      <c r="F784" s="26">
        <v>1</v>
      </c>
      <c r="G784" s="43">
        <v>1060.4100000000001</v>
      </c>
      <c r="H784" s="124">
        <v>43556</v>
      </c>
      <c r="I784" s="71"/>
      <c r="J784" s="71"/>
    </row>
    <row r="785" spans="1:13">
      <c r="A785" s="24"/>
      <c r="B785" s="29"/>
      <c r="C785" s="24" t="s">
        <v>335</v>
      </c>
      <c r="D785" s="26" t="s">
        <v>287</v>
      </c>
      <c r="E785" s="26">
        <v>2</v>
      </c>
      <c r="F785" s="26">
        <v>0.38</v>
      </c>
      <c r="G785" s="43">
        <v>355.3</v>
      </c>
      <c r="H785" s="24"/>
      <c r="I785" s="71"/>
      <c r="J785" s="71"/>
    </row>
    <row r="786" spans="1:13">
      <c r="A786" s="24"/>
      <c r="B786" s="29"/>
      <c r="C786" s="36" t="s">
        <v>336</v>
      </c>
      <c r="D786" s="26"/>
      <c r="E786" s="26"/>
      <c r="F786" s="26"/>
      <c r="G786" s="43"/>
      <c r="H786" s="24"/>
      <c r="I786" s="71"/>
      <c r="J786" s="71"/>
    </row>
    <row r="787" spans="1:13">
      <c r="A787" s="24"/>
      <c r="B787" s="28" t="s">
        <v>275</v>
      </c>
      <c r="C787" s="24"/>
      <c r="D787" s="26"/>
      <c r="E787" s="26"/>
      <c r="F787" s="26"/>
      <c r="G787" s="61">
        <f>SUM(G779:G786)</f>
        <v>2856.66</v>
      </c>
      <c r="H787" s="24"/>
      <c r="I787" s="71"/>
      <c r="J787" s="71"/>
    </row>
    <row r="788" spans="1:13" ht="14.25">
      <c r="A788" s="24">
        <v>64</v>
      </c>
      <c r="B788" s="25" t="s">
        <v>239</v>
      </c>
      <c r="C788" s="30" t="s">
        <v>284</v>
      </c>
      <c r="D788" s="26"/>
      <c r="E788" s="26"/>
      <c r="F788" s="26"/>
      <c r="G788" s="26"/>
      <c r="H788" s="24"/>
      <c r="I788" s="71"/>
      <c r="J788" s="71"/>
    </row>
    <row r="789" spans="1:13">
      <c r="A789" s="24"/>
      <c r="B789" s="27" t="s">
        <v>274</v>
      </c>
      <c r="C789" s="24"/>
      <c r="D789" s="26"/>
      <c r="E789" s="26"/>
      <c r="F789" s="26"/>
      <c r="G789" s="26"/>
      <c r="H789" s="24"/>
      <c r="I789" s="71"/>
      <c r="J789" s="71"/>
    </row>
    <row r="790" spans="1:13">
      <c r="A790" s="24"/>
      <c r="B790" s="31"/>
      <c r="C790" s="24"/>
      <c r="D790" s="26"/>
      <c r="E790" s="26"/>
      <c r="F790" s="26"/>
      <c r="G790" s="69"/>
      <c r="H790" s="66"/>
      <c r="I790" s="71"/>
      <c r="J790" s="71"/>
    </row>
    <row r="791" spans="1:13">
      <c r="A791" s="24"/>
      <c r="B791" s="28" t="s">
        <v>275</v>
      </c>
      <c r="C791" s="24"/>
      <c r="D791" s="26"/>
      <c r="E791" s="26"/>
      <c r="F791" s="26"/>
      <c r="G791" s="61">
        <f>SUM(G790:G790)</f>
        <v>0</v>
      </c>
      <c r="H791" s="24"/>
      <c r="I791" s="71"/>
      <c r="J791" s="71"/>
    </row>
    <row r="792" spans="1:13">
      <c r="A792" s="24"/>
      <c r="B792" s="27" t="s">
        <v>276</v>
      </c>
      <c r="C792" s="24"/>
      <c r="D792" s="26"/>
      <c r="E792" s="26"/>
      <c r="F792" s="26"/>
      <c r="G792" s="26"/>
      <c r="H792" s="24"/>
      <c r="I792" s="71"/>
      <c r="J792" s="71"/>
    </row>
    <row r="793" spans="1:13">
      <c r="A793" s="24"/>
      <c r="B793" s="29"/>
      <c r="C793" s="29" t="s">
        <v>277</v>
      </c>
      <c r="D793" s="26" t="s">
        <v>278</v>
      </c>
      <c r="E793" s="26">
        <v>520</v>
      </c>
      <c r="F793" s="26"/>
      <c r="G793" s="43">
        <f>E793*2.3</f>
        <v>1196</v>
      </c>
      <c r="H793" s="32"/>
      <c r="I793" s="112" t="s">
        <v>392</v>
      </c>
      <c r="J793" s="120" t="s">
        <v>403</v>
      </c>
    </row>
    <row r="794" spans="1:13">
      <c r="A794" s="24"/>
      <c r="B794" s="28" t="s">
        <v>275</v>
      </c>
      <c r="C794" s="24"/>
      <c r="D794" s="26"/>
      <c r="E794" s="26"/>
      <c r="F794" s="26"/>
      <c r="G794" s="61">
        <f>SUM(G793:G793)</f>
        <v>1196</v>
      </c>
      <c r="H794" s="24"/>
      <c r="I794" s="71"/>
      <c r="J794" s="71"/>
    </row>
    <row r="795" spans="1:13" ht="14.25">
      <c r="A795" s="24">
        <v>65</v>
      </c>
      <c r="B795" s="67" t="s">
        <v>240</v>
      </c>
      <c r="C795" s="24"/>
      <c r="D795" s="26"/>
      <c r="E795" s="26"/>
      <c r="F795" s="26"/>
      <c r="G795" s="26"/>
      <c r="H795" s="24"/>
      <c r="I795" s="71"/>
      <c r="J795" s="71"/>
    </row>
    <row r="796" spans="1:13">
      <c r="A796" s="24"/>
      <c r="B796" s="27" t="s">
        <v>274</v>
      </c>
      <c r="C796" s="24"/>
      <c r="D796" s="26"/>
      <c r="E796" s="26"/>
      <c r="F796" s="26"/>
      <c r="G796" s="26"/>
      <c r="H796" s="24"/>
      <c r="I796" s="71"/>
      <c r="J796" s="71"/>
    </row>
    <row r="797" spans="1:13">
      <c r="A797" s="24"/>
      <c r="B797" s="27"/>
      <c r="C797" s="24"/>
      <c r="D797" s="26"/>
      <c r="E797" s="26"/>
      <c r="F797" s="26"/>
      <c r="G797" s="26"/>
      <c r="H797" s="32"/>
      <c r="I797" s="71"/>
      <c r="J797" s="71"/>
    </row>
    <row r="798" spans="1:13">
      <c r="A798" s="24"/>
      <c r="B798" s="28" t="s">
        <v>275</v>
      </c>
      <c r="C798" s="24"/>
      <c r="D798" s="26"/>
      <c r="E798" s="26"/>
      <c r="F798" s="26"/>
      <c r="G798" s="61">
        <f>SUM(G797:G797)</f>
        <v>0</v>
      </c>
      <c r="H798" s="24"/>
      <c r="I798" s="71"/>
      <c r="J798" s="71"/>
      <c r="L798" s="9"/>
      <c r="M798" s="9"/>
    </row>
    <row r="799" spans="1:13">
      <c r="A799" s="24"/>
      <c r="B799" s="27" t="s">
        <v>276</v>
      </c>
      <c r="C799" s="24"/>
      <c r="D799" s="26"/>
      <c r="E799" s="26"/>
      <c r="F799" s="26"/>
      <c r="G799" s="26"/>
      <c r="H799" s="24"/>
      <c r="I799" s="71"/>
      <c r="J799" s="71"/>
      <c r="L799" s="9"/>
      <c r="M799" s="33"/>
    </row>
    <row r="800" spans="1:13">
      <c r="A800" s="24"/>
      <c r="B800" s="29"/>
      <c r="C800" s="29" t="s">
        <v>277</v>
      </c>
      <c r="D800" s="26" t="s">
        <v>278</v>
      </c>
      <c r="E800" s="26">
        <v>783.2</v>
      </c>
      <c r="F800" s="26"/>
      <c r="G800" s="43">
        <f>E800*2.3</f>
        <v>1801.36</v>
      </c>
      <c r="H800" s="24"/>
      <c r="I800" s="112" t="s">
        <v>392</v>
      </c>
      <c r="J800" s="120" t="s">
        <v>403</v>
      </c>
      <c r="L800" s="9"/>
      <c r="M800" s="33"/>
    </row>
    <row r="801" spans="1:16">
      <c r="A801" s="24"/>
      <c r="B801" s="29"/>
      <c r="C801" s="29" t="s">
        <v>279</v>
      </c>
      <c r="D801" s="26"/>
      <c r="E801" s="26"/>
      <c r="F801" s="26"/>
      <c r="G801" s="43"/>
      <c r="H801" s="24"/>
      <c r="I801" s="71"/>
      <c r="J801" s="71"/>
      <c r="L801" s="9"/>
      <c r="M801" s="9"/>
    </row>
    <row r="802" spans="1:16">
      <c r="A802" s="24"/>
      <c r="B802" s="29"/>
      <c r="C802" s="29" t="s">
        <v>347</v>
      </c>
      <c r="D802" s="26"/>
      <c r="E802" s="26"/>
      <c r="F802" s="26"/>
      <c r="G802" s="43"/>
      <c r="H802" s="24"/>
      <c r="I802" s="71"/>
      <c r="J802" s="71"/>
    </row>
    <row r="803" spans="1:16">
      <c r="A803" s="24"/>
      <c r="B803" s="29"/>
      <c r="C803" s="29" t="s">
        <v>360</v>
      </c>
      <c r="D803" s="26"/>
      <c r="E803" s="26"/>
      <c r="F803" s="26"/>
      <c r="G803" s="43"/>
      <c r="H803" s="24"/>
      <c r="I803" s="71"/>
      <c r="J803" s="71"/>
    </row>
    <row r="804" spans="1:16">
      <c r="A804" s="24"/>
      <c r="B804" s="29"/>
      <c r="C804" s="29" t="s">
        <v>282</v>
      </c>
      <c r="D804" s="26"/>
      <c r="E804" s="26"/>
      <c r="F804" s="26"/>
      <c r="G804" s="26"/>
      <c r="H804" s="24"/>
      <c r="I804" s="71"/>
      <c r="J804" s="71"/>
    </row>
    <row r="805" spans="1:16">
      <c r="A805" s="24"/>
      <c r="B805" s="29"/>
      <c r="C805" s="129" t="s">
        <v>724</v>
      </c>
      <c r="D805" s="26"/>
      <c r="E805" s="26"/>
      <c r="F805" s="26">
        <v>1</v>
      </c>
      <c r="G805" s="43">
        <v>1060.4100000000001</v>
      </c>
      <c r="H805" s="124">
        <v>43556</v>
      </c>
      <c r="I805" s="71"/>
      <c r="J805" s="71"/>
    </row>
    <row r="806" spans="1:16">
      <c r="A806" s="24"/>
      <c r="B806" s="24"/>
      <c r="C806" s="24" t="s">
        <v>335</v>
      </c>
      <c r="D806" s="26" t="s">
        <v>287</v>
      </c>
      <c r="E806" s="26">
        <v>1</v>
      </c>
      <c r="F806" s="26">
        <v>0.19</v>
      </c>
      <c r="G806" s="43">
        <v>177.65</v>
      </c>
      <c r="H806" s="24"/>
      <c r="I806" s="71"/>
      <c r="J806" s="71"/>
    </row>
    <row r="807" spans="1:16">
      <c r="A807" s="24"/>
      <c r="B807" s="24"/>
      <c r="C807" s="36" t="s">
        <v>336</v>
      </c>
      <c r="D807" s="26"/>
      <c r="E807" s="26"/>
      <c r="F807" s="26"/>
      <c r="G807" s="43"/>
      <c r="H807" s="24"/>
      <c r="I807" s="71"/>
      <c r="J807" s="71"/>
    </row>
    <row r="808" spans="1:16">
      <c r="A808" s="24"/>
      <c r="B808" s="28" t="s">
        <v>275</v>
      </c>
      <c r="C808" s="24"/>
      <c r="D808" s="26"/>
      <c r="E808" s="26"/>
      <c r="F808" s="26"/>
      <c r="G808" s="61">
        <f>SUM(G800:G807)</f>
        <v>3039.42</v>
      </c>
      <c r="H808" s="24"/>
      <c r="I808" s="71"/>
      <c r="J808" s="71"/>
    </row>
    <row r="809" spans="1:16" ht="14.25">
      <c r="A809" s="24">
        <v>66</v>
      </c>
      <c r="B809" s="25" t="s">
        <v>241</v>
      </c>
      <c r="C809" s="24"/>
      <c r="D809" s="26"/>
      <c r="E809" s="26"/>
      <c r="F809" s="26"/>
      <c r="G809" s="26"/>
      <c r="H809" s="24"/>
      <c r="I809" s="71"/>
      <c r="J809" s="71"/>
    </row>
    <row r="810" spans="1:16">
      <c r="A810" s="24"/>
      <c r="B810" s="27" t="s">
        <v>274</v>
      </c>
      <c r="C810" s="24"/>
      <c r="D810" s="26"/>
      <c r="E810" s="26"/>
      <c r="F810" s="26"/>
      <c r="G810" s="26"/>
      <c r="H810" s="24"/>
      <c r="I810" s="71"/>
      <c r="J810" s="71"/>
    </row>
    <row r="811" spans="1:16">
      <c r="A811" s="24"/>
      <c r="B811" s="27"/>
      <c r="C811" s="24"/>
      <c r="D811" s="26"/>
      <c r="E811" s="26"/>
      <c r="F811" s="26"/>
      <c r="G811" s="26"/>
      <c r="H811" s="32"/>
      <c r="I811" s="71"/>
      <c r="J811" s="71"/>
    </row>
    <row r="812" spans="1:16">
      <c r="A812" s="24"/>
      <c r="B812" s="28" t="s">
        <v>275</v>
      </c>
      <c r="C812" s="24"/>
      <c r="D812" s="26"/>
      <c r="E812" s="26"/>
      <c r="F812" s="26"/>
      <c r="G812" s="61">
        <f>SUM(G811:G811)</f>
        <v>0</v>
      </c>
      <c r="H812" s="24"/>
      <c r="I812" s="71"/>
      <c r="J812" s="71"/>
    </row>
    <row r="813" spans="1:16">
      <c r="A813" s="24"/>
      <c r="B813" s="27" t="s">
        <v>276</v>
      </c>
      <c r="C813" s="24"/>
      <c r="D813" s="26"/>
      <c r="E813" s="26"/>
      <c r="F813" s="26"/>
      <c r="G813" s="26"/>
      <c r="H813" s="24"/>
      <c r="I813" s="71"/>
      <c r="J813" s="71"/>
    </row>
    <row r="814" spans="1:16">
      <c r="A814" s="24"/>
      <c r="B814" s="29"/>
      <c r="C814" s="29" t="s">
        <v>277</v>
      </c>
      <c r="D814" s="26" t="s">
        <v>278</v>
      </c>
      <c r="E814" s="26">
        <v>793.5</v>
      </c>
      <c r="F814" s="26"/>
      <c r="G814" s="43">
        <f>E814*2.3</f>
        <v>1825.05</v>
      </c>
      <c r="H814" s="24"/>
      <c r="I814" s="71"/>
      <c r="J814" s="71"/>
    </row>
    <row r="815" spans="1:16">
      <c r="A815" s="24"/>
      <c r="B815" s="29"/>
      <c r="C815" s="29" t="s">
        <v>197</v>
      </c>
      <c r="D815" s="26"/>
      <c r="E815" s="26"/>
      <c r="F815" s="26"/>
      <c r="G815" s="43">
        <f>E814*1.51</f>
        <v>1198.1849999999999</v>
      </c>
      <c r="H815" s="24"/>
      <c r="I815" s="71"/>
      <c r="J815" s="71"/>
      <c r="K815" s="9"/>
      <c r="L815" s="9"/>
      <c r="M815" s="9"/>
      <c r="N815" s="9"/>
      <c r="O815" s="9"/>
      <c r="P815" s="9"/>
    </row>
    <row r="816" spans="1:16">
      <c r="A816" s="24"/>
      <c r="B816" s="29"/>
      <c r="C816" s="29" t="s">
        <v>280</v>
      </c>
      <c r="D816" s="26" t="s">
        <v>281</v>
      </c>
      <c r="E816" s="26"/>
      <c r="F816" s="26"/>
      <c r="G816" s="43"/>
      <c r="H816" s="66"/>
      <c r="I816" s="71"/>
      <c r="J816" s="71"/>
      <c r="K816" s="37"/>
      <c r="L816" s="33"/>
      <c r="M816" s="33"/>
      <c r="N816" s="33"/>
      <c r="O816" s="34"/>
      <c r="P816" s="38"/>
    </row>
    <row r="817" spans="1:16">
      <c r="A817" s="24"/>
      <c r="B817" s="29"/>
      <c r="C817" s="29" t="s">
        <v>198</v>
      </c>
      <c r="D817" s="26" t="s">
        <v>281</v>
      </c>
      <c r="E817" s="26"/>
      <c r="F817" s="26"/>
      <c r="G817" s="43"/>
      <c r="H817" s="32"/>
      <c r="I817" s="71"/>
      <c r="J817" s="71"/>
      <c r="K817" s="37"/>
      <c r="L817" s="33"/>
      <c r="M817" s="33"/>
      <c r="N817" s="33"/>
      <c r="O817" s="34"/>
      <c r="P817" s="38"/>
    </row>
    <row r="818" spans="1:16">
      <c r="A818" s="24"/>
      <c r="B818" s="29"/>
      <c r="C818" s="29" t="s">
        <v>282</v>
      </c>
      <c r="D818" s="26"/>
      <c r="E818" s="26"/>
      <c r="F818" s="26"/>
      <c r="G818" s="26"/>
      <c r="H818" s="24"/>
      <c r="I818" s="71"/>
      <c r="J818" s="71"/>
      <c r="K818" s="37"/>
      <c r="L818" s="33"/>
      <c r="M818" s="33"/>
      <c r="N818" s="33"/>
      <c r="O818" s="34"/>
      <c r="P818" s="38"/>
    </row>
    <row r="819" spans="1:16">
      <c r="A819" s="24"/>
      <c r="B819" s="29"/>
      <c r="C819" s="129" t="s">
        <v>724</v>
      </c>
      <c r="D819" s="26"/>
      <c r="E819" s="26"/>
      <c r="F819" s="26">
        <v>1</v>
      </c>
      <c r="G819" s="43">
        <v>1060.4100000000001</v>
      </c>
      <c r="H819" s="124">
        <v>43556</v>
      </c>
      <c r="I819" s="71"/>
      <c r="J819" s="71"/>
      <c r="K819" s="37"/>
      <c r="L819" s="33"/>
      <c r="M819" s="33"/>
      <c r="N819" s="33"/>
      <c r="O819" s="34"/>
      <c r="P819" s="38"/>
    </row>
    <row r="820" spans="1:16">
      <c r="A820" s="24"/>
      <c r="B820" s="28" t="s">
        <v>275</v>
      </c>
      <c r="C820" s="24"/>
      <c r="D820" s="26"/>
      <c r="E820" s="26"/>
      <c r="F820" s="26"/>
      <c r="G820" s="61">
        <f>SUM(G814:G819)</f>
        <v>4083.6449999999995</v>
      </c>
      <c r="H820" s="24"/>
      <c r="I820" s="71"/>
      <c r="J820" s="71"/>
    </row>
    <row r="821" spans="1:16" ht="14.25">
      <c r="A821" s="24">
        <v>67</v>
      </c>
      <c r="B821" s="25" t="s">
        <v>242</v>
      </c>
      <c r="C821" s="24"/>
      <c r="D821" s="26"/>
      <c r="E821" s="26"/>
      <c r="F821" s="26"/>
      <c r="G821" s="26"/>
      <c r="H821" s="24"/>
      <c r="I821" s="71"/>
      <c r="J821" s="71"/>
    </row>
    <row r="822" spans="1:16">
      <c r="A822" s="24"/>
      <c r="B822" s="27" t="s">
        <v>274</v>
      </c>
      <c r="C822" s="24"/>
      <c r="D822" s="26"/>
      <c r="E822" s="26"/>
      <c r="F822" s="26"/>
      <c r="G822" s="26"/>
      <c r="H822" s="24"/>
      <c r="I822" s="71"/>
      <c r="J822" s="71"/>
    </row>
    <row r="823" spans="1:16">
      <c r="A823" s="24"/>
      <c r="B823" s="27"/>
      <c r="C823" s="24"/>
      <c r="D823" s="26"/>
      <c r="E823" s="26"/>
      <c r="F823" s="26"/>
      <c r="G823" s="59"/>
      <c r="H823" s="32"/>
      <c r="I823" s="71"/>
      <c r="J823" s="71"/>
    </row>
    <row r="824" spans="1:16">
      <c r="A824" s="24"/>
      <c r="B824" s="28" t="s">
        <v>275</v>
      </c>
      <c r="C824" s="24"/>
      <c r="D824" s="26"/>
      <c r="E824" s="26"/>
      <c r="F824" s="26"/>
      <c r="G824" s="61">
        <f>SUM(G823:G823)</f>
        <v>0</v>
      </c>
      <c r="H824" s="24"/>
      <c r="I824" s="71"/>
      <c r="J824" s="71"/>
    </row>
    <row r="825" spans="1:16">
      <c r="A825" s="24"/>
      <c r="B825" s="27" t="s">
        <v>276</v>
      </c>
      <c r="C825" s="24"/>
      <c r="D825" s="26"/>
      <c r="E825" s="26"/>
      <c r="F825" s="26"/>
      <c r="G825" s="26"/>
      <c r="H825" s="24"/>
      <c r="I825" s="71"/>
      <c r="J825" s="71"/>
    </row>
    <row r="826" spans="1:16">
      <c r="A826" s="24"/>
      <c r="B826" s="29"/>
      <c r="C826" s="29" t="s">
        <v>277</v>
      </c>
      <c r="D826" s="26" t="s">
        <v>278</v>
      </c>
      <c r="E826" s="26">
        <v>782.5</v>
      </c>
      <c r="F826" s="26"/>
      <c r="G826" s="43">
        <f>E826*2.3</f>
        <v>1799.7499999999998</v>
      </c>
      <c r="H826" s="24"/>
      <c r="I826" s="71"/>
      <c r="J826" s="71"/>
    </row>
    <row r="827" spans="1:16">
      <c r="A827" s="24"/>
      <c r="B827" s="29"/>
      <c r="C827" s="29" t="s">
        <v>370</v>
      </c>
      <c r="D827" s="26"/>
      <c r="E827" s="26"/>
      <c r="F827" s="26"/>
      <c r="G827" s="43"/>
      <c r="H827" s="24"/>
      <c r="I827" s="71"/>
      <c r="J827" s="71"/>
    </row>
    <row r="828" spans="1:16">
      <c r="A828" s="24"/>
      <c r="B828" s="29"/>
      <c r="C828" s="29" t="s">
        <v>347</v>
      </c>
      <c r="D828" s="26"/>
      <c r="E828" s="26"/>
      <c r="F828" s="26"/>
      <c r="G828" s="43"/>
      <c r="H828" s="24"/>
      <c r="I828" s="71"/>
      <c r="J828" s="71"/>
    </row>
    <row r="829" spans="1:16">
      <c r="A829" s="24"/>
      <c r="B829" s="29"/>
      <c r="C829" s="29" t="s">
        <v>360</v>
      </c>
      <c r="D829" s="26"/>
      <c r="E829" s="26"/>
      <c r="F829" s="26"/>
      <c r="G829" s="43"/>
      <c r="H829" s="24"/>
      <c r="I829" s="71"/>
      <c r="J829" s="71"/>
    </row>
    <row r="830" spans="1:16">
      <c r="A830" s="24"/>
      <c r="B830" s="29"/>
      <c r="C830" s="29" t="s">
        <v>282</v>
      </c>
      <c r="D830" s="26"/>
      <c r="E830" s="26"/>
      <c r="F830" s="26"/>
      <c r="G830" s="26"/>
      <c r="H830" s="24"/>
      <c r="I830" s="71"/>
      <c r="J830" s="71"/>
    </row>
    <row r="831" spans="1:16">
      <c r="A831" s="24"/>
      <c r="B831" s="29"/>
      <c r="C831" s="129" t="s">
        <v>724</v>
      </c>
      <c r="D831" s="26"/>
      <c r="E831" s="26"/>
      <c r="F831" s="26">
        <v>1</v>
      </c>
      <c r="G831" s="43">
        <v>1060.4100000000001</v>
      </c>
      <c r="H831" s="124">
        <v>43556</v>
      </c>
      <c r="I831" s="71"/>
      <c r="J831" s="71"/>
    </row>
    <row r="832" spans="1:16">
      <c r="A832" s="24"/>
      <c r="B832" s="28" t="s">
        <v>275</v>
      </c>
      <c r="C832" s="24"/>
      <c r="D832" s="26"/>
      <c r="E832" s="26"/>
      <c r="F832" s="26"/>
      <c r="G832" s="61">
        <f>SUM(G826:G831)</f>
        <v>2860.16</v>
      </c>
      <c r="H832" s="24"/>
      <c r="I832" s="71"/>
      <c r="J832" s="71"/>
    </row>
    <row r="833" spans="1:17" ht="14.25">
      <c r="A833" s="24">
        <v>68</v>
      </c>
      <c r="B833" s="25" t="s">
        <v>243</v>
      </c>
      <c r="C833" s="24"/>
      <c r="D833" s="26"/>
      <c r="E833" s="26"/>
      <c r="F833" s="26"/>
      <c r="G833" s="26"/>
      <c r="H833" s="75"/>
      <c r="I833" s="71"/>
      <c r="J833" s="71"/>
    </row>
    <row r="834" spans="1:17">
      <c r="A834" s="24"/>
      <c r="B834" s="27" t="s">
        <v>274</v>
      </c>
      <c r="C834" s="24"/>
      <c r="D834" s="26"/>
      <c r="E834" s="26"/>
      <c r="F834" s="26"/>
      <c r="G834" s="26"/>
      <c r="H834" s="24"/>
      <c r="I834" s="71"/>
      <c r="J834" s="71"/>
    </row>
    <row r="835" spans="1:17">
      <c r="A835" s="24"/>
      <c r="B835" s="27"/>
      <c r="C835" s="24"/>
      <c r="D835" s="26"/>
      <c r="E835" s="26"/>
      <c r="F835" s="26"/>
      <c r="G835" s="43"/>
      <c r="H835" s="32"/>
      <c r="I835" s="71"/>
      <c r="J835" s="71"/>
    </row>
    <row r="836" spans="1:17">
      <c r="A836" s="24"/>
      <c r="B836" s="28" t="s">
        <v>275</v>
      </c>
      <c r="C836" s="24"/>
      <c r="D836" s="26"/>
      <c r="E836" s="26"/>
      <c r="F836" s="26"/>
      <c r="G836" s="58">
        <f>SUM(G835:G835)</f>
        <v>0</v>
      </c>
      <c r="H836" s="24"/>
      <c r="I836" s="71"/>
      <c r="J836" s="71"/>
      <c r="N836" s="33"/>
      <c r="O836" s="33"/>
      <c r="P836" s="33"/>
      <c r="Q836" s="76"/>
    </row>
    <row r="837" spans="1:17">
      <c r="A837" s="24"/>
      <c r="B837" s="27" t="s">
        <v>276</v>
      </c>
      <c r="C837" s="24"/>
      <c r="D837" s="26"/>
      <c r="E837" s="26"/>
      <c r="F837" s="26"/>
      <c r="G837" s="26"/>
      <c r="H837" s="24"/>
      <c r="I837" s="71"/>
      <c r="J837" s="71"/>
      <c r="N837" s="9"/>
      <c r="O837" s="9"/>
      <c r="P837" s="9"/>
      <c r="Q837" s="9"/>
    </row>
    <row r="838" spans="1:17">
      <c r="A838" s="24"/>
      <c r="B838" s="29"/>
      <c r="C838" s="29" t="s">
        <v>277</v>
      </c>
      <c r="D838" s="26" t="s">
        <v>278</v>
      </c>
      <c r="E838" s="26">
        <v>475.4</v>
      </c>
      <c r="F838" s="26"/>
      <c r="G838" s="43">
        <f>E838*2.3</f>
        <v>1093.4199999999998</v>
      </c>
      <c r="H838" s="24"/>
      <c r="I838" s="71"/>
      <c r="J838" s="71"/>
      <c r="N838" s="9"/>
      <c r="O838" s="9"/>
      <c r="P838" s="9"/>
      <c r="Q838" s="9"/>
    </row>
    <row r="839" spans="1:17">
      <c r="A839" s="24"/>
      <c r="B839" s="29"/>
      <c r="C839" s="29" t="s">
        <v>197</v>
      </c>
      <c r="D839" s="26"/>
      <c r="E839" s="26"/>
      <c r="F839" s="26"/>
      <c r="G839" s="43"/>
      <c r="H839" s="24"/>
      <c r="I839" s="112" t="s">
        <v>392</v>
      </c>
      <c r="J839" s="120" t="s">
        <v>403</v>
      </c>
      <c r="N839" s="9"/>
      <c r="O839" s="9"/>
      <c r="P839" s="9"/>
      <c r="Q839" s="9"/>
    </row>
    <row r="840" spans="1:17">
      <c r="A840" s="24"/>
      <c r="B840" s="29"/>
      <c r="C840" s="29" t="s">
        <v>282</v>
      </c>
      <c r="D840" s="26"/>
      <c r="E840" s="26"/>
      <c r="F840" s="26"/>
      <c r="G840" s="43"/>
      <c r="H840" s="24"/>
      <c r="I840" s="71"/>
      <c r="J840" s="77"/>
      <c r="K840" s="9"/>
      <c r="L840" s="9"/>
      <c r="M840" s="9"/>
      <c r="N840" s="9"/>
      <c r="O840" s="9"/>
    </row>
    <row r="841" spans="1:17">
      <c r="A841" s="24"/>
      <c r="B841" s="29"/>
      <c r="C841" s="29" t="s">
        <v>280</v>
      </c>
      <c r="D841" s="26" t="s">
        <v>281</v>
      </c>
      <c r="E841" s="26"/>
      <c r="F841" s="26"/>
      <c r="G841" s="43"/>
      <c r="H841" s="66"/>
      <c r="I841" s="71"/>
      <c r="J841" s="74"/>
      <c r="K841" s="33"/>
      <c r="L841" s="34"/>
      <c r="M841" s="33"/>
      <c r="N841" s="33"/>
      <c r="O841" s="34"/>
    </row>
    <row r="842" spans="1:17">
      <c r="A842" s="24"/>
      <c r="B842" s="29"/>
      <c r="C842" s="29" t="s">
        <v>198</v>
      </c>
      <c r="D842" s="26" t="s">
        <v>281</v>
      </c>
      <c r="E842" s="26"/>
      <c r="F842" s="26"/>
      <c r="G842" s="43"/>
      <c r="H842" s="32"/>
      <c r="I842" s="71"/>
      <c r="J842" s="77"/>
      <c r="K842" s="9"/>
      <c r="L842" s="9"/>
      <c r="M842" s="9"/>
      <c r="N842" s="9"/>
      <c r="O842" s="9"/>
    </row>
    <row r="843" spans="1:17">
      <c r="A843" s="24"/>
      <c r="B843" s="29"/>
      <c r="C843" s="129" t="s">
        <v>724</v>
      </c>
      <c r="D843" s="26"/>
      <c r="E843" s="26"/>
      <c r="F843" s="26">
        <v>1</v>
      </c>
      <c r="G843" s="43">
        <v>1060.4100000000001</v>
      </c>
      <c r="H843" s="124">
        <v>43556</v>
      </c>
      <c r="I843" s="71"/>
      <c r="J843" s="77"/>
      <c r="K843" s="9"/>
      <c r="L843" s="9"/>
      <c r="M843" s="9"/>
      <c r="N843" s="9"/>
      <c r="O843" s="9"/>
    </row>
    <row r="844" spans="1:17">
      <c r="A844" s="24"/>
      <c r="B844" s="28" t="s">
        <v>275</v>
      </c>
      <c r="C844" s="24"/>
      <c r="D844" s="26"/>
      <c r="E844" s="26"/>
      <c r="F844" s="26"/>
      <c r="G844" s="61">
        <f>SUM(G838:G843)</f>
        <v>2153.83</v>
      </c>
      <c r="H844" s="24"/>
      <c r="I844" s="71"/>
      <c r="J844" s="71"/>
    </row>
    <row r="845" spans="1:17" ht="14.25">
      <c r="A845" s="24">
        <v>69</v>
      </c>
      <c r="B845" s="67" t="s">
        <v>244</v>
      </c>
      <c r="C845" s="24"/>
      <c r="D845" s="26"/>
      <c r="E845" s="26"/>
      <c r="F845" s="26"/>
      <c r="G845" s="26"/>
      <c r="H845" s="24"/>
      <c r="I845" s="71"/>
      <c r="J845" s="71"/>
    </row>
    <row r="846" spans="1:17">
      <c r="A846" s="24"/>
      <c r="B846" s="27" t="s">
        <v>274</v>
      </c>
      <c r="C846" s="24"/>
      <c r="D846" s="26"/>
      <c r="E846" s="26"/>
      <c r="F846" s="26"/>
      <c r="G846" s="26"/>
      <c r="H846" s="24"/>
      <c r="I846" s="71"/>
      <c r="J846" s="71"/>
    </row>
    <row r="847" spans="1:17">
      <c r="A847" s="24"/>
      <c r="B847" s="27"/>
      <c r="C847" s="24"/>
      <c r="D847" s="26"/>
      <c r="E847" s="26"/>
      <c r="F847" s="26"/>
      <c r="G847" s="59"/>
      <c r="H847" s="66"/>
      <c r="I847" s="71"/>
      <c r="J847" s="71"/>
    </row>
    <row r="848" spans="1:17">
      <c r="A848" s="24"/>
      <c r="B848" s="28" t="s">
        <v>275</v>
      </c>
      <c r="C848" s="24"/>
      <c r="D848" s="26"/>
      <c r="E848" s="26"/>
      <c r="F848" s="26"/>
      <c r="G848" s="61">
        <f>SUM(G847:G847)</f>
        <v>0</v>
      </c>
      <c r="H848" s="24"/>
      <c r="I848" s="71"/>
      <c r="J848" s="71"/>
      <c r="K848" s="71"/>
    </row>
    <row r="849" spans="1:10">
      <c r="A849" s="24"/>
      <c r="B849" s="27" t="s">
        <v>276</v>
      </c>
      <c r="C849" s="24"/>
      <c r="D849" s="26"/>
      <c r="E849" s="26"/>
      <c r="F849" s="26"/>
      <c r="G849" s="26"/>
      <c r="H849" s="24"/>
      <c r="I849" s="71"/>
      <c r="J849" s="71"/>
    </row>
    <row r="850" spans="1:10">
      <c r="A850" s="24"/>
      <c r="B850" s="29"/>
      <c r="C850" s="29" t="s">
        <v>277</v>
      </c>
      <c r="D850" s="26" t="s">
        <v>278</v>
      </c>
      <c r="E850" s="26">
        <v>455.1</v>
      </c>
      <c r="F850" s="26"/>
      <c r="G850" s="43">
        <f>E850*2.3</f>
        <v>1046.73</v>
      </c>
      <c r="H850" s="24"/>
      <c r="I850" s="71"/>
      <c r="J850" s="71"/>
    </row>
    <row r="851" spans="1:10">
      <c r="A851" s="24"/>
      <c r="B851" s="29"/>
      <c r="C851" s="29" t="s">
        <v>201</v>
      </c>
      <c r="D851" s="26"/>
      <c r="E851" s="26"/>
      <c r="F851" s="26"/>
      <c r="G851" s="26"/>
      <c r="H851" s="24"/>
      <c r="I851" s="71"/>
      <c r="J851" s="71"/>
    </row>
    <row r="852" spans="1:10">
      <c r="A852" s="24"/>
      <c r="B852" s="29"/>
      <c r="C852" s="29" t="s">
        <v>347</v>
      </c>
      <c r="D852" s="26"/>
      <c r="E852" s="26"/>
      <c r="F852" s="26"/>
      <c r="G852" s="26"/>
      <c r="H852" s="24"/>
      <c r="I852" s="71"/>
      <c r="J852" s="71"/>
    </row>
    <row r="853" spans="1:10">
      <c r="A853" s="24"/>
      <c r="B853" s="29"/>
      <c r="C853" s="29" t="s">
        <v>282</v>
      </c>
      <c r="D853" s="26"/>
      <c r="E853" s="26"/>
      <c r="F853" s="26"/>
      <c r="G853" s="26"/>
      <c r="H853" s="24"/>
      <c r="I853" s="71"/>
      <c r="J853" s="71"/>
    </row>
    <row r="854" spans="1:10">
      <c r="A854" s="24"/>
      <c r="B854" s="29"/>
      <c r="C854" s="129" t="s">
        <v>724</v>
      </c>
      <c r="D854" s="26"/>
      <c r="E854" s="26"/>
      <c r="F854" s="26">
        <v>1</v>
      </c>
      <c r="G854" s="43">
        <v>1060.4100000000001</v>
      </c>
      <c r="H854" s="124">
        <v>43556</v>
      </c>
      <c r="I854" s="71"/>
      <c r="J854" s="71"/>
    </row>
    <row r="855" spans="1:10">
      <c r="A855" s="24"/>
      <c r="B855" s="28" t="s">
        <v>275</v>
      </c>
      <c r="C855" s="24"/>
      <c r="D855" s="26"/>
      <c r="E855" s="26"/>
      <c r="F855" s="26"/>
      <c r="G855" s="61">
        <f>SUM(G850:G854)</f>
        <v>2107.1400000000003</v>
      </c>
      <c r="H855" s="24"/>
      <c r="I855" s="71"/>
      <c r="J855" s="71"/>
    </row>
    <row r="856" spans="1:10" ht="14.25">
      <c r="A856" s="24">
        <v>70</v>
      </c>
      <c r="B856" s="25" t="s">
        <v>245</v>
      </c>
      <c r="C856" s="24"/>
      <c r="D856" s="26"/>
      <c r="E856" s="26"/>
      <c r="F856" s="26"/>
      <c r="G856" s="26"/>
      <c r="H856" s="24"/>
      <c r="I856" s="71"/>
      <c r="J856" s="71"/>
    </row>
    <row r="857" spans="1:10">
      <c r="A857" s="24"/>
      <c r="B857" s="27" t="s">
        <v>274</v>
      </c>
      <c r="C857" s="24"/>
      <c r="D857" s="26"/>
      <c r="E857" s="26"/>
      <c r="F857" s="26"/>
      <c r="G857" s="26"/>
      <c r="H857" s="24"/>
      <c r="I857" s="71"/>
      <c r="J857" s="71"/>
    </row>
    <row r="858" spans="1:10">
      <c r="A858" s="24"/>
      <c r="B858" s="27"/>
      <c r="C858" s="24"/>
      <c r="D858" s="26"/>
      <c r="E858" s="26"/>
      <c r="F858" s="26"/>
      <c r="G858" s="26"/>
      <c r="H858" s="66"/>
      <c r="I858" s="71"/>
      <c r="J858" s="71"/>
    </row>
    <row r="859" spans="1:10">
      <c r="A859" s="24"/>
      <c r="B859" s="28" t="s">
        <v>275</v>
      </c>
      <c r="C859" s="24"/>
      <c r="D859" s="26"/>
      <c r="E859" s="26"/>
      <c r="F859" s="26"/>
      <c r="G859" s="61">
        <f>SUM(G858:G858)</f>
        <v>0</v>
      </c>
      <c r="H859" s="24"/>
      <c r="I859" s="71"/>
      <c r="J859" s="71"/>
    </row>
    <row r="860" spans="1:10">
      <c r="A860" s="24"/>
      <c r="B860" s="27" t="s">
        <v>276</v>
      </c>
      <c r="C860" s="24"/>
      <c r="D860" s="26"/>
      <c r="E860" s="26"/>
      <c r="F860" s="26"/>
      <c r="G860" s="26"/>
      <c r="H860" s="24"/>
      <c r="I860" s="71"/>
      <c r="J860" s="71"/>
    </row>
    <row r="861" spans="1:10">
      <c r="A861" s="24"/>
      <c r="B861" s="29"/>
      <c r="C861" s="29" t="s">
        <v>277</v>
      </c>
      <c r="D861" s="26" t="s">
        <v>278</v>
      </c>
      <c r="E861" s="26">
        <v>478.8</v>
      </c>
      <c r="F861" s="26"/>
      <c r="G861" s="43">
        <f>E861*2.3</f>
        <v>1101.24</v>
      </c>
      <c r="H861" s="24"/>
      <c r="I861" s="71"/>
      <c r="J861" s="71"/>
    </row>
    <row r="862" spans="1:10">
      <c r="A862" s="24"/>
      <c r="B862" s="29"/>
      <c r="C862" s="29" t="s">
        <v>197</v>
      </c>
      <c r="D862" s="26"/>
      <c r="E862" s="26"/>
      <c r="F862" s="26"/>
      <c r="G862" s="43">
        <f>E861*1.51</f>
        <v>722.98800000000006</v>
      </c>
      <c r="H862" s="24"/>
      <c r="I862" s="71"/>
      <c r="J862" s="71"/>
    </row>
    <row r="863" spans="1:10">
      <c r="A863" s="24"/>
      <c r="B863" s="29"/>
      <c r="C863" s="29" t="s">
        <v>280</v>
      </c>
      <c r="D863" s="26" t="s">
        <v>281</v>
      </c>
      <c r="E863" s="26"/>
      <c r="F863" s="26"/>
      <c r="G863" s="43"/>
      <c r="H863" s="66"/>
      <c r="I863" s="71"/>
      <c r="J863" s="71"/>
    </row>
    <row r="864" spans="1:10">
      <c r="A864" s="24"/>
      <c r="B864" s="29"/>
      <c r="C864" s="29" t="s">
        <v>198</v>
      </c>
      <c r="D864" s="26" t="s">
        <v>281</v>
      </c>
      <c r="E864" s="26"/>
      <c r="F864" s="26"/>
      <c r="G864" s="43"/>
      <c r="H864" s="32"/>
      <c r="I864" s="71"/>
      <c r="J864" s="71"/>
    </row>
    <row r="865" spans="1:17">
      <c r="A865" s="24"/>
      <c r="B865" s="29"/>
      <c r="C865" s="29" t="s">
        <v>282</v>
      </c>
      <c r="D865" s="26"/>
      <c r="E865" s="26"/>
      <c r="F865" s="26"/>
      <c r="G865" s="26"/>
      <c r="H865" s="24"/>
      <c r="I865" s="71"/>
      <c r="J865" s="71"/>
      <c r="K865" s="9"/>
      <c r="L865" s="9"/>
      <c r="M865" s="9"/>
      <c r="N865" s="9"/>
      <c r="O865" s="9"/>
      <c r="P865" s="9"/>
      <c r="Q865" s="9"/>
    </row>
    <row r="866" spans="1:17">
      <c r="A866" s="24"/>
      <c r="B866" s="29"/>
      <c r="C866" s="129" t="s">
        <v>724</v>
      </c>
      <c r="D866" s="26"/>
      <c r="E866" s="26"/>
      <c r="F866" s="26">
        <v>1</v>
      </c>
      <c r="G866" s="43">
        <v>1060.4100000000001</v>
      </c>
      <c r="H866" s="124">
        <v>43556</v>
      </c>
      <c r="I866" s="71"/>
      <c r="J866" s="71"/>
      <c r="K866" s="9"/>
      <c r="L866" s="9"/>
      <c r="M866" s="9"/>
      <c r="N866" s="9"/>
      <c r="O866" s="9"/>
      <c r="P866" s="9"/>
      <c r="Q866" s="9"/>
    </row>
    <row r="867" spans="1:17">
      <c r="A867" s="24"/>
      <c r="B867" s="28" t="s">
        <v>275</v>
      </c>
      <c r="C867" s="24"/>
      <c r="D867" s="26"/>
      <c r="E867" s="26"/>
      <c r="F867" s="26"/>
      <c r="G867" s="61">
        <f>SUM(G861:G866)</f>
        <v>2884.6379999999999</v>
      </c>
      <c r="H867" s="24"/>
      <c r="I867" s="71"/>
      <c r="J867" s="71"/>
      <c r="K867" s="9"/>
      <c r="L867" s="9"/>
      <c r="M867" s="9"/>
      <c r="N867" s="9"/>
      <c r="O867" s="9"/>
      <c r="P867" s="9"/>
      <c r="Q867" s="9"/>
    </row>
    <row r="868" spans="1:17" ht="14.25">
      <c r="A868" s="24">
        <v>71</v>
      </c>
      <c r="B868" s="25" t="s">
        <v>246</v>
      </c>
      <c r="C868" s="24"/>
      <c r="D868" s="26"/>
      <c r="E868" s="26"/>
      <c r="F868" s="26"/>
      <c r="G868" s="26"/>
      <c r="H868" s="24"/>
      <c r="I868" s="71"/>
      <c r="J868" s="71"/>
      <c r="K868" s="9"/>
      <c r="L868" s="9"/>
      <c r="M868" s="9"/>
      <c r="N868" s="9"/>
      <c r="O868" s="9"/>
      <c r="P868" s="9"/>
      <c r="Q868" s="9"/>
    </row>
    <row r="869" spans="1:17">
      <c r="A869" s="24"/>
      <c r="B869" s="27" t="s">
        <v>274</v>
      </c>
      <c r="C869" s="24"/>
      <c r="D869" s="26"/>
      <c r="E869" s="26"/>
      <c r="F869" s="26"/>
      <c r="G869" s="26"/>
      <c r="H869" s="24"/>
      <c r="I869" s="71"/>
      <c r="J869" s="71"/>
      <c r="K869" s="9"/>
      <c r="L869" s="9"/>
      <c r="M869" s="9"/>
      <c r="N869" s="9"/>
      <c r="O869" s="9"/>
      <c r="P869" s="9"/>
      <c r="Q869" s="9"/>
    </row>
    <row r="870" spans="1:17">
      <c r="A870" s="24"/>
      <c r="B870" s="27"/>
      <c r="C870" s="24" t="s">
        <v>531</v>
      </c>
      <c r="D870" s="26" t="s">
        <v>287</v>
      </c>
      <c r="E870" s="26">
        <v>1</v>
      </c>
      <c r="F870" s="26">
        <v>1.8</v>
      </c>
      <c r="G870" s="26">
        <v>410.26</v>
      </c>
      <c r="H870" s="32">
        <v>43566</v>
      </c>
      <c r="I870" s="71"/>
      <c r="J870" s="71"/>
      <c r="K870" s="9"/>
      <c r="L870" s="9"/>
      <c r="M870" s="9"/>
      <c r="N870" s="9"/>
      <c r="O870" s="9"/>
      <c r="P870" s="9"/>
      <c r="Q870" s="9"/>
    </row>
    <row r="871" spans="1:17">
      <c r="A871" s="24"/>
      <c r="B871" s="28" t="s">
        <v>275</v>
      </c>
      <c r="C871" s="24"/>
      <c r="D871" s="26"/>
      <c r="E871" s="26"/>
      <c r="F871" s="26"/>
      <c r="G871" s="61">
        <f>SUM(G870:G870)</f>
        <v>410.26</v>
      </c>
      <c r="H871" s="24"/>
      <c r="I871" s="71"/>
      <c r="J871" s="71"/>
      <c r="K871" s="71"/>
      <c r="L871" s="71"/>
      <c r="M871" s="9"/>
      <c r="N871" s="9"/>
    </row>
    <row r="872" spans="1:17">
      <c r="A872" s="24"/>
      <c r="B872" s="27" t="s">
        <v>276</v>
      </c>
      <c r="C872" s="24"/>
      <c r="D872" s="26"/>
      <c r="E872" s="26"/>
      <c r="F872" s="26"/>
      <c r="G872" s="26"/>
      <c r="H872" s="24"/>
      <c r="I872" s="71"/>
      <c r="J872" s="71"/>
      <c r="L872" s="9"/>
      <c r="M872" s="9"/>
      <c r="N872" s="9"/>
    </row>
    <row r="873" spans="1:17">
      <c r="A873" s="24"/>
      <c r="B873" s="29"/>
      <c r="C873" s="29" t="s">
        <v>277</v>
      </c>
      <c r="D873" s="26" t="s">
        <v>278</v>
      </c>
      <c r="E873" s="26">
        <v>784.3</v>
      </c>
      <c r="F873" s="26"/>
      <c r="G873" s="43">
        <f>E873*2.3</f>
        <v>1803.8899999999996</v>
      </c>
      <c r="H873" s="24"/>
      <c r="I873" s="71"/>
      <c r="J873" s="71"/>
      <c r="L873" s="9"/>
      <c r="M873" s="9"/>
      <c r="N873" s="9"/>
    </row>
    <row r="874" spans="1:17">
      <c r="A874" s="24"/>
      <c r="B874" s="29"/>
      <c r="C874" s="29" t="s">
        <v>197</v>
      </c>
      <c r="D874" s="26"/>
      <c r="E874" s="26"/>
      <c r="F874" s="26"/>
      <c r="G874" s="43">
        <f>E873*1.51</f>
        <v>1184.2929999999999</v>
      </c>
      <c r="H874" s="24"/>
      <c r="I874" s="71"/>
      <c r="J874" s="71"/>
      <c r="L874" s="9"/>
      <c r="M874" s="9"/>
      <c r="N874" s="9"/>
    </row>
    <row r="875" spans="1:17">
      <c r="A875" s="24"/>
      <c r="B875" s="29"/>
      <c r="C875" s="29" t="s">
        <v>280</v>
      </c>
      <c r="D875" s="26" t="s">
        <v>281</v>
      </c>
      <c r="E875" s="26"/>
      <c r="F875" s="26"/>
      <c r="G875" s="43"/>
      <c r="H875" s="66"/>
      <c r="I875" s="71"/>
      <c r="J875" s="71"/>
      <c r="L875" s="9"/>
      <c r="M875" s="9"/>
      <c r="N875" s="9"/>
    </row>
    <row r="876" spans="1:17">
      <c r="A876" s="24"/>
      <c r="B876" s="29"/>
      <c r="C876" s="29" t="s">
        <v>198</v>
      </c>
      <c r="D876" s="26" t="s">
        <v>281</v>
      </c>
      <c r="E876" s="26"/>
      <c r="F876" s="26"/>
      <c r="G876" s="43"/>
      <c r="H876" s="32"/>
      <c r="I876" s="71"/>
      <c r="J876" s="71"/>
      <c r="L876" s="9"/>
      <c r="M876" s="9"/>
      <c r="N876" s="9"/>
    </row>
    <row r="877" spans="1:17">
      <c r="A877" s="24"/>
      <c r="B877" s="29"/>
      <c r="C877" s="29" t="s">
        <v>282</v>
      </c>
      <c r="D877" s="26"/>
      <c r="E877" s="26"/>
      <c r="F877" s="26"/>
      <c r="G877" s="26"/>
      <c r="H877" s="36"/>
      <c r="I877" s="71"/>
      <c r="J877" s="71"/>
      <c r="L877" s="9"/>
      <c r="M877" s="9"/>
      <c r="N877" s="9"/>
    </row>
    <row r="878" spans="1:17">
      <c r="A878" s="24"/>
      <c r="B878" s="29"/>
      <c r="C878" s="24" t="s">
        <v>417</v>
      </c>
      <c r="D878" s="26" t="s">
        <v>287</v>
      </c>
      <c r="E878" s="26">
        <v>2</v>
      </c>
      <c r="F878" s="26">
        <v>0.3</v>
      </c>
      <c r="G878" s="26">
        <v>154.94</v>
      </c>
      <c r="H878" s="66">
        <v>43563</v>
      </c>
      <c r="I878" s="71"/>
      <c r="J878" s="71"/>
      <c r="L878" s="9"/>
      <c r="M878" s="9"/>
      <c r="N878" s="9"/>
    </row>
    <row r="879" spans="1:17">
      <c r="A879" s="24"/>
      <c r="B879" s="29"/>
      <c r="C879" s="129" t="s">
        <v>724</v>
      </c>
      <c r="D879" s="26"/>
      <c r="E879" s="26"/>
      <c r="F879" s="26">
        <v>1</v>
      </c>
      <c r="G879" s="43">
        <v>1060.4100000000001</v>
      </c>
      <c r="H879" s="124">
        <v>43556</v>
      </c>
      <c r="I879" s="71"/>
      <c r="J879" s="71"/>
      <c r="L879" s="9"/>
      <c r="M879" s="9"/>
      <c r="N879" s="9"/>
    </row>
    <row r="880" spans="1:17">
      <c r="A880" s="24"/>
      <c r="B880" s="28" t="s">
        <v>275</v>
      </c>
      <c r="C880" s="24"/>
      <c r="D880" s="26"/>
      <c r="E880" s="26"/>
      <c r="F880" s="26"/>
      <c r="G880" s="61">
        <f>SUM(G873:G879)</f>
        <v>4203.5329999999994</v>
      </c>
      <c r="H880" s="24"/>
      <c r="I880" s="71"/>
      <c r="J880" s="71"/>
    </row>
    <row r="881" spans="1:17" ht="14.25">
      <c r="A881" s="24">
        <v>72</v>
      </c>
      <c r="B881" s="25" t="s">
        <v>390</v>
      </c>
      <c r="C881" s="24"/>
      <c r="D881" s="26"/>
      <c r="E881" s="26"/>
      <c r="F881" s="26"/>
      <c r="G881" s="26"/>
      <c r="H881" s="24"/>
      <c r="I881" s="71"/>
      <c r="J881" s="71"/>
    </row>
    <row r="882" spans="1:17">
      <c r="A882" s="24"/>
      <c r="B882" s="27" t="s">
        <v>274</v>
      </c>
      <c r="C882" s="24"/>
      <c r="D882" s="26"/>
      <c r="E882" s="26"/>
      <c r="F882" s="26"/>
      <c r="G882" s="26"/>
      <c r="H882" s="32"/>
      <c r="I882" s="71"/>
      <c r="J882" s="71"/>
    </row>
    <row r="883" spans="1:17">
      <c r="A883" s="24"/>
      <c r="B883" s="27"/>
      <c r="C883" s="24" t="s">
        <v>531</v>
      </c>
      <c r="D883" s="26" t="s">
        <v>287</v>
      </c>
      <c r="E883" s="26">
        <v>1</v>
      </c>
      <c r="F883" s="26">
        <v>1.8</v>
      </c>
      <c r="G883" s="26">
        <v>410.26</v>
      </c>
      <c r="H883" s="32">
        <v>43572</v>
      </c>
      <c r="I883" s="71"/>
      <c r="J883" s="71"/>
    </row>
    <row r="884" spans="1:17">
      <c r="A884" s="24"/>
      <c r="B884" s="28" t="s">
        <v>275</v>
      </c>
      <c r="C884" s="24"/>
      <c r="D884" s="26"/>
      <c r="E884" s="26"/>
      <c r="F884" s="26"/>
      <c r="G884" s="61">
        <f>SUM(G883:G883)</f>
        <v>410.26</v>
      </c>
      <c r="H884" s="24"/>
      <c r="I884" s="71"/>
      <c r="J884" s="71"/>
    </row>
    <row r="885" spans="1:17">
      <c r="A885" s="24"/>
      <c r="B885" s="27" t="s">
        <v>276</v>
      </c>
      <c r="C885" s="24"/>
      <c r="D885" s="26"/>
      <c r="E885" s="26"/>
      <c r="F885" s="26"/>
      <c r="G885" s="26"/>
      <c r="H885" s="24"/>
      <c r="I885" s="71"/>
      <c r="J885" s="71"/>
    </row>
    <row r="886" spans="1:17">
      <c r="A886" s="24"/>
      <c r="B886" s="29"/>
      <c r="C886" s="29" t="s">
        <v>277</v>
      </c>
      <c r="D886" s="26" t="s">
        <v>278</v>
      </c>
      <c r="E886" s="26">
        <v>2152.5</v>
      </c>
      <c r="F886" s="26"/>
      <c r="G886" s="43">
        <f>E886*2.3</f>
        <v>4950.75</v>
      </c>
      <c r="H886" s="24"/>
      <c r="I886" s="71"/>
      <c r="J886" s="71"/>
    </row>
    <row r="887" spans="1:17">
      <c r="A887" s="24"/>
      <c r="B887" s="29"/>
      <c r="C887" s="29" t="s">
        <v>197</v>
      </c>
      <c r="D887" s="26"/>
      <c r="E887" s="26"/>
      <c r="F887" s="26"/>
      <c r="G887" s="43">
        <f>E886*1.65</f>
        <v>3551.625</v>
      </c>
      <c r="H887" s="24"/>
      <c r="I887" s="71"/>
      <c r="J887" s="71"/>
    </row>
    <row r="888" spans="1:17">
      <c r="A888" s="24"/>
      <c r="B888" s="29"/>
      <c r="C888" s="29" t="s">
        <v>280</v>
      </c>
      <c r="D888" s="26" t="s">
        <v>281</v>
      </c>
      <c r="E888" s="26"/>
      <c r="F888" s="26"/>
      <c r="G888" s="43"/>
      <c r="H888" s="66"/>
      <c r="I888" s="71"/>
      <c r="J888" s="71"/>
    </row>
    <row r="889" spans="1:17">
      <c r="A889" s="24"/>
      <c r="B889" s="29"/>
      <c r="C889" s="29" t="s">
        <v>198</v>
      </c>
      <c r="D889" s="26" t="s">
        <v>281</v>
      </c>
      <c r="E889" s="26"/>
      <c r="F889" s="26"/>
      <c r="G889" s="26"/>
      <c r="H889" s="66"/>
      <c r="I889" s="71"/>
      <c r="J889" s="71"/>
    </row>
    <row r="890" spans="1:17">
      <c r="A890" s="24"/>
      <c r="B890" s="29"/>
      <c r="C890" s="24" t="s">
        <v>606</v>
      </c>
      <c r="D890" s="26" t="s">
        <v>287</v>
      </c>
      <c r="E890" s="26">
        <v>3</v>
      </c>
      <c r="F890" s="26">
        <v>0.8</v>
      </c>
      <c r="G890" s="26">
        <v>146.88</v>
      </c>
      <c r="H890" s="66">
        <v>43574</v>
      </c>
      <c r="I890" s="71"/>
      <c r="J890" s="71"/>
    </row>
    <row r="891" spans="1:17">
      <c r="A891" s="24"/>
      <c r="B891" s="29"/>
      <c r="C891" s="129" t="s">
        <v>724</v>
      </c>
      <c r="D891" s="26"/>
      <c r="E891" s="26"/>
      <c r="F891" s="26">
        <v>1</v>
      </c>
      <c r="G891" s="43">
        <v>1060.4100000000001</v>
      </c>
      <c r="H891" s="124">
        <v>43556</v>
      </c>
      <c r="I891" s="71"/>
      <c r="J891" s="71"/>
    </row>
    <row r="892" spans="1:17">
      <c r="A892" s="24"/>
      <c r="B892" s="29"/>
      <c r="C892" s="24" t="s">
        <v>335</v>
      </c>
      <c r="D892" s="26" t="s">
        <v>287</v>
      </c>
      <c r="E892" s="26">
        <v>1</v>
      </c>
      <c r="F892" s="26">
        <v>0.19</v>
      </c>
      <c r="G892" s="43">
        <v>177.65</v>
      </c>
      <c r="H892" s="24"/>
      <c r="I892" s="71"/>
      <c r="J892" s="71"/>
    </row>
    <row r="893" spans="1:17">
      <c r="A893" s="24"/>
      <c r="B893" s="29"/>
      <c r="C893" s="36" t="s">
        <v>336</v>
      </c>
      <c r="D893" s="26"/>
      <c r="E893" s="26"/>
      <c r="F893" s="26"/>
      <c r="G893" s="43"/>
      <c r="H893" s="24"/>
      <c r="I893" s="71"/>
      <c r="J893" s="71"/>
    </row>
    <row r="894" spans="1:17">
      <c r="A894" s="24"/>
      <c r="B894" s="28" t="s">
        <v>275</v>
      </c>
      <c r="C894" s="24"/>
      <c r="D894" s="26"/>
      <c r="E894" s="26"/>
      <c r="F894" s="26"/>
      <c r="G894" s="61">
        <f>SUM(G886:G893)</f>
        <v>9887.3149999999987</v>
      </c>
      <c r="H894" s="24"/>
      <c r="I894" s="71"/>
      <c r="J894" s="71"/>
      <c r="M894" s="9"/>
      <c r="N894" s="9"/>
      <c r="O894" s="9"/>
      <c r="P894" s="9"/>
      <c r="Q894" s="9"/>
    </row>
    <row r="895" spans="1:17" ht="14.25">
      <c r="A895" s="24">
        <v>73</v>
      </c>
      <c r="B895" s="25" t="s">
        <v>247</v>
      </c>
      <c r="C895" s="30" t="s">
        <v>284</v>
      </c>
      <c r="D895" s="26"/>
      <c r="E895" s="26"/>
      <c r="F895" s="26"/>
      <c r="G895" s="26"/>
      <c r="H895" s="24"/>
      <c r="I895" s="71"/>
      <c r="J895" s="77"/>
      <c r="K895" s="9"/>
      <c r="L895" s="9"/>
      <c r="M895" s="37"/>
      <c r="N895" s="33"/>
      <c r="O895" s="33"/>
      <c r="P895" s="33"/>
      <c r="Q895" s="47"/>
    </row>
    <row r="896" spans="1:17">
      <c r="A896" s="24"/>
      <c r="B896" s="27" t="s">
        <v>274</v>
      </c>
      <c r="C896" s="24"/>
      <c r="D896" s="26"/>
      <c r="E896" s="26"/>
      <c r="F896" s="26"/>
      <c r="G896" s="26"/>
      <c r="H896" s="24"/>
      <c r="I896" s="71"/>
      <c r="J896" s="77"/>
      <c r="K896" s="9"/>
      <c r="L896" s="9"/>
      <c r="M896" s="37"/>
      <c r="N896" s="33"/>
      <c r="O896" s="33"/>
      <c r="P896" s="33"/>
      <c r="Q896" s="47"/>
    </row>
    <row r="897" spans="1:17">
      <c r="A897" s="24"/>
      <c r="B897" s="27"/>
      <c r="C897" s="39"/>
      <c r="D897" s="26"/>
      <c r="E897" s="26"/>
      <c r="F897" s="26"/>
      <c r="G897" s="59"/>
      <c r="H897" s="66"/>
      <c r="I897" s="71"/>
      <c r="J897" s="77"/>
      <c r="K897" s="9"/>
      <c r="L897" s="9"/>
      <c r="M897" s="37"/>
      <c r="N897" s="33"/>
      <c r="O897" s="33"/>
      <c r="P897" s="33"/>
      <c r="Q897" s="47"/>
    </row>
    <row r="898" spans="1:17">
      <c r="A898" s="24"/>
      <c r="B898" s="28" t="s">
        <v>275</v>
      </c>
      <c r="C898" s="24"/>
      <c r="D898" s="26"/>
      <c r="E898" s="26"/>
      <c r="F898" s="26"/>
      <c r="G898" s="61">
        <f>SUM(G897:G897)</f>
        <v>0</v>
      </c>
      <c r="H898" s="24"/>
      <c r="I898" s="71"/>
      <c r="J898" s="77"/>
      <c r="K898" s="9"/>
      <c r="L898" s="9"/>
      <c r="M898" s="37"/>
      <c r="N898" s="33"/>
      <c r="O898" s="74"/>
      <c r="P898" s="74"/>
      <c r="Q898" s="74"/>
    </row>
    <row r="899" spans="1:17">
      <c r="A899" s="24"/>
      <c r="B899" s="27" t="s">
        <v>276</v>
      </c>
      <c r="C899" s="24"/>
      <c r="D899" s="26"/>
      <c r="E899" s="26"/>
      <c r="F899" s="26"/>
      <c r="G899" s="26"/>
      <c r="H899" s="24"/>
      <c r="I899" s="71"/>
      <c r="J899" s="77"/>
      <c r="K899" s="33"/>
      <c r="L899" s="33"/>
      <c r="M899" s="37"/>
      <c r="N899" s="33"/>
      <c r="O899" s="33"/>
      <c r="P899" s="33"/>
      <c r="Q899" s="34"/>
    </row>
    <row r="900" spans="1:17">
      <c r="A900" s="24"/>
      <c r="B900" s="29"/>
      <c r="C900" s="29" t="s">
        <v>277</v>
      </c>
      <c r="D900" s="26" t="s">
        <v>278</v>
      </c>
      <c r="E900" s="26">
        <v>371</v>
      </c>
      <c r="F900" s="26"/>
      <c r="G900" s="43">
        <f>E900*2.3</f>
        <v>853.3</v>
      </c>
      <c r="H900" s="24"/>
      <c r="I900" s="112" t="s">
        <v>392</v>
      </c>
      <c r="J900" s="120" t="s">
        <v>403</v>
      </c>
      <c r="K900" s="9"/>
      <c r="L900" s="9"/>
      <c r="M900" s="9"/>
      <c r="N900" s="9"/>
      <c r="O900" s="9"/>
      <c r="P900" s="9"/>
      <c r="Q900" s="9"/>
    </row>
    <row r="901" spans="1:17">
      <c r="A901" s="24"/>
      <c r="B901" s="29"/>
      <c r="C901" s="129" t="s">
        <v>724</v>
      </c>
      <c r="D901" s="26"/>
      <c r="E901" s="26"/>
      <c r="F901" s="26">
        <v>0.5</v>
      </c>
      <c r="G901" s="43">
        <v>474.75</v>
      </c>
      <c r="H901" s="124">
        <v>43556</v>
      </c>
      <c r="I901" s="71"/>
      <c r="J901" s="71"/>
      <c r="K901" s="9"/>
      <c r="L901" s="9"/>
      <c r="M901" s="9"/>
      <c r="N901" s="9"/>
      <c r="O901" s="9"/>
      <c r="P901" s="9"/>
      <c r="Q901" s="9"/>
    </row>
    <row r="902" spans="1:17" ht="13.5" customHeight="1">
      <c r="A902" s="24"/>
      <c r="B902" s="28" t="s">
        <v>275</v>
      </c>
      <c r="C902" s="24"/>
      <c r="D902" s="26"/>
      <c r="E902" s="26"/>
      <c r="F902" s="26"/>
      <c r="G902" s="61">
        <f>SUM(G900:G901)</f>
        <v>1328.05</v>
      </c>
      <c r="H902" s="24"/>
      <c r="I902" s="71"/>
      <c r="J902" s="77"/>
      <c r="K902" s="9"/>
    </row>
    <row r="903" spans="1:17" ht="14.25">
      <c r="A903" s="24">
        <v>74</v>
      </c>
      <c r="B903" s="67" t="s">
        <v>248</v>
      </c>
      <c r="C903" s="24"/>
      <c r="D903" s="26"/>
      <c r="E903" s="26"/>
      <c r="F903" s="26"/>
      <c r="G903" s="26"/>
      <c r="H903" s="24"/>
      <c r="I903" s="71"/>
      <c r="J903" s="71"/>
    </row>
    <row r="904" spans="1:17">
      <c r="A904" s="24"/>
      <c r="B904" s="27" t="s">
        <v>274</v>
      </c>
      <c r="C904" s="24"/>
      <c r="D904" s="26"/>
      <c r="E904" s="26"/>
      <c r="F904" s="26"/>
      <c r="G904" s="26"/>
      <c r="H904" s="24"/>
      <c r="I904" s="71"/>
      <c r="J904" s="71"/>
    </row>
    <row r="905" spans="1:17">
      <c r="A905" s="24"/>
      <c r="B905" s="31"/>
      <c r="C905" s="29"/>
      <c r="D905" s="26"/>
      <c r="E905" s="26"/>
      <c r="F905" s="26"/>
      <c r="G905" s="43"/>
      <c r="H905" s="32"/>
      <c r="I905" s="71"/>
      <c r="J905" s="71"/>
    </row>
    <row r="906" spans="1:17">
      <c r="A906" s="24"/>
      <c r="B906" s="28" t="s">
        <v>275</v>
      </c>
      <c r="C906" s="24"/>
      <c r="D906" s="26"/>
      <c r="E906" s="26"/>
      <c r="F906" s="26"/>
      <c r="G906" s="61">
        <f>SUM(G905:G905)</f>
        <v>0</v>
      </c>
      <c r="H906" s="24"/>
      <c r="I906" s="71"/>
      <c r="J906" s="71"/>
      <c r="K906" s="71"/>
    </row>
    <row r="907" spans="1:17">
      <c r="A907" s="24"/>
      <c r="B907" s="27" t="s">
        <v>276</v>
      </c>
      <c r="C907" s="24"/>
      <c r="D907" s="26"/>
      <c r="E907" s="26"/>
      <c r="F907" s="26"/>
      <c r="G907" s="26"/>
      <c r="H907" s="24"/>
      <c r="I907" s="71"/>
      <c r="J907" s="71"/>
      <c r="K907" s="9"/>
      <c r="L907" s="9"/>
      <c r="M907" s="9"/>
    </row>
    <row r="908" spans="1:17">
      <c r="A908" s="24"/>
      <c r="B908" s="29"/>
      <c r="C908" s="29" t="s">
        <v>277</v>
      </c>
      <c r="D908" s="26" t="s">
        <v>278</v>
      </c>
      <c r="E908" s="26">
        <v>622.5</v>
      </c>
      <c r="F908" s="26"/>
      <c r="G908" s="43">
        <f>E908*2.3</f>
        <v>1431.75</v>
      </c>
      <c r="H908" s="24"/>
      <c r="I908" s="71"/>
      <c r="J908" s="71"/>
      <c r="K908" s="33"/>
      <c r="L908" s="33"/>
      <c r="M908" s="33"/>
    </row>
    <row r="909" spans="1:17">
      <c r="A909" s="24"/>
      <c r="B909" s="29"/>
      <c r="C909" s="68" t="s">
        <v>197</v>
      </c>
      <c r="D909" s="69"/>
      <c r="E909" s="69"/>
      <c r="F909" s="69"/>
      <c r="G909" s="92">
        <f>E908*1.65</f>
        <v>1027.125</v>
      </c>
      <c r="H909" s="70"/>
      <c r="I909" s="71"/>
      <c r="J909" s="71"/>
      <c r="K909" s="9"/>
      <c r="L909" s="9"/>
    </row>
    <row r="910" spans="1:17">
      <c r="A910" s="24"/>
      <c r="B910" s="29"/>
      <c r="C910" s="29" t="s">
        <v>280</v>
      </c>
      <c r="D910" s="26" t="s">
        <v>281</v>
      </c>
      <c r="E910" s="26"/>
      <c r="F910" s="26"/>
      <c r="G910" s="59" t="s">
        <v>125</v>
      </c>
      <c r="H910" s="32"/>
      <c r="I910" s="71"/>
      <c r="J910" s="71"/>
      <c r="L910" s="35"/>
    </row>
    <row r="911" spans="1:17">
      <c r="A911" s="24"/>
      <c r="B911" s="29"/>
      <c r="C911" s="29" t="s">
        <v>198</v>
      </c>
      <c r="D911" s="26" t="s">
        <v>281</v>
      </c>
      <c r="E911" s="26"/>
      <c r="F911" s="26"/>
      <c r="G911" s="43"/>
      <c r="H911" s="32"/>
      <c r="I911" s="71"/>
      <c r="J911" s="71"/>
    </row>
    <row r="912" spans="1:17">
      <c r="A912" s="24"/>
      <c r="B912" s="29"/>
      <c r="C912" s="129" t="s">
        <v>724</v>
      </c>
      <c r="D912" s="26"/>
      <c r="E912" s="26"/>
      <c r="F912" s="26">
        <v>1</v>
      </c>
      <c r="G912" s="43">
        <v>1060.4100000000001</v>
      </c>
      <c r="H912" s="124">
        <v>43556</v>
      </c>
      <c r="I912" s="71"/>
      <c r="J912" s="71"/>
    </row>
    <row r="913" spans="1:14">
      <c r="A913" s="24"/>
      <c r="B913" s="24"/>
      <c r="C913" s="24" t="s">
        <v>335</v>
      </c>
      <c r="D913" s="26" t="s">
        <v>287</v>
      </c>
      <c r="E913" s="26">
        <v>2</v>
      </c>
      <c r="F913" s="26">
        <v>0.38</v>
      </c>
      <c r="G913" s="43">
        <v>355.3</v>
      </c>
      <c r="H913" s="24"/>
      <c r="I913" s="71"/>
      <c r="J913" s="71"/>
    </row>
    <row r="914" spans="1:14">
      <c r="A914" s="24"/>
      <c r="B914" s="24"/>
      <c r="C914" s="36" t="s">
        <v>336</v>
      </c>
      <c r="D914" s="26"/>
      <c r="E914" s="26"/>
      <c r="F914" s="26"/>
      <c r="G914" s="43"/>
      <c r="H914" s="24"/>
      <c r="I914" s="71"/>
      <c r="J914" s="71"/>
    </row>
    <row r="915" spans="1:14">
      <c r="A915" s="24"/>
      <c r="B915" s="28" t="s">
        <v>275</v>
      </c>
      <c r="C915" s="24"/>
      <c r="D915" s="26"/>
      <c r="E915" s="26"/>
      <c r="F915" s="26"/>
      <c r="G915" s="61">
        <f>SUM(G908:G914)</f>
        <v>3874.585</v>
      </c>
      <c r="H915" s="24"/>
      <c r="I915" s="71"/>
      <c r="J915" s="71"/>
    </row>
    <row r="916" spans="1:14" ht="14.25">
      <c r="A916" s="24">
        <v>75</v>
      </c>
      <c r="B916" s="25" t="s">
        <v>249</v>
      </c>
      <c r="C916" s="30" t="s">
        <v>284</v>
      </c>
      <c r="D916" s="26"/>
      <c r="E916" s="26"/>
      <c r="F916" s="26"/>
      <c r="G916" s="26"/>
      <c r="H916" s="24"/>
      <c r="I916" s="71"/>
      <c r="J916" s="71"/>
    </row>
    <row r="917" spans="1:14">
      <c r="A917" s="24"/>
      <c r="B917" s="27" t="s">
        <v>274</v>
      </c>
      <c r="C917" s="24"/>
      <c r="D917" s="26"/>
      <c r="E917" s="26"/>
      <c r="F917" s="26"/>
      <c r="G917" s="26"/>
      <c r="H917" s="24"/>
      <c r="I917" s="71"/>
      <c r="J917" s="71"/>
    </row>
    <row r="918" spans="1:14">
      <c r="A918" s="24"/>
      <c r="B918" s="27"/>
      <c r="C918" s="24"/>
      <c r="D918" s="26"/>
      <c r="E918" s="26"/>
      <c r="F918" s="26"/>
      <c r="G918" s="26"/>
      <c r="H918" s="32"/>
      <c r="I918" s="71"/>
      <c r="J918" s="71"/>
    </row>
    <row r="919" spans="1:14">
      <c r="A919" s="24"/>
      <c r="B919" s="28" t="s">
        <v>275</v>
      </c>
      <c r="C919" s="24"/>
      <c r="D919" s="26"/>
      <c r="E919" s="26"/>
      <c r="F919" s="26"/>
      <c r="G919" s="61">
        <f>SUM(G918:G918)</f>
        <v>0</v>
      </c>
      <c r="H919" s="24"/>
      <c r="I919" s="71"/>
      <c r="J919" s="71"/>
    </row>
    <row r="920" spans="1:14">
      <c r="A920" s="24"/>
      <c r="B920" s="27" t="s">
        <v>276</v>
      </c>
      <c r="C920" s="24"/>
      <c r="D920" s="26"/>
      <c r="E920" s="26"/>
      <c r="F920" s="26"/>
      <c r="G920" s="26"/>
      <c r="H920" s="24"/>
      <c r="I920" s="71"/>
      <c r="J920" s="71"/>
    </row>
    <row r="921" spans="1:14">
      <c r="A921" s="24"/>
      <c r="B921" s="29"/>
      <c r="C921" s="29" t="s">
        <v>277</v>
      </c>
      <c r="D921" s="26" t="s">
        <v>278</v>
      </c>
      <c r="E921" s="26">
        <v>522.6</v>
      </c>
      <c r="F921" s="26"/>
      <c r="G921" s="43">
        <f>E921*2.3</f>
        <v>1201.98</v>
      </c>
      <c r="H921" s="24"/>
      <c r="I921" s="112" t="s">
        <v>392</v>
      </c>
      <c r="J921" s="120" t="s">
        <v>403</v>
      </c>
    </row>
    <row r="922" spans="1:14">
      <c r="A922" s="24"/>
      <c r="B922" s="29"/>
      <c r="C922" s="29" t="s">
        <v>280</v>
      </c>
      <c r="D922" s="26" t="s">
        <v>281</v>
      </c>
      <c r="E922" s="26"/>
      <c r="F922" s="26"/>
      <c r="G922" s="59"/>
      <c r="H922" s="66"/>
      <c r="I922" s="71"/>
      <c r="J922" s="71"/>
      <c r="L922" s="33"/>
      <c r="M922" s="33"/>
      <c r="N922" s="34"/>
    </row>
    <row r="923" spans="1:14">
      <c r="A923" s="24"/>
      <c r="B923" s="29"/>
      <c r="C923" s="129" t="s">
        <v>724</v>
      </c>
      <c r="D923" s="26"/>
      <c r="E923" s="26"/>
      <c r="F923" s="26">
        <v>0.5</v>
      </c>
      <c r="G923" s="43">
        <v>474.75</v>
      </c>
      <c r="H923" s="124">
        <v>43556</v>
      </c>
      <c r="I923" s="71"/>
      <c r="J923" s="71"/>
      <c r="L923" s="33"/>
      <c r="M923" s="33"/>
      <c r="N923" s="34"/>
    </row>
    <row r="924" spans="1:14">
      <c r="A924" s="24"/>
      <c r="B924" s="28" t="s">
        <v>275</v>
      </c>
      <c r="C924" s="24"/>
      <c r="D924" s="26"/>
      <c r="E924" s="26"/>
      <c r="F924" s="26"/>
      <c r="G924" s="61">
        <f>SUM(G921:G923)</f>
        <v>1676.73</v>
      </c>
      <c r="H924" s="24"/>
      <c r="I924" s="71"/>
      <c r="J924" s="71"/>
      <c r="M924" s="9"/>
      <c r="N924" s="9"/>
    </row>
    <row r="925" spans="1:14" ht="14.25">
      <c r="A925" s="24">
        <v>76</v>
      </c>
      <c r="B925" s="25" t="s">
        <v>250</v>
      </c>
      <c r="C925" s="30" t="s">
        <v>284</v>
      </c>
      <c r="D925" s="26"/>
      <c r="E925" s="26"/>
      <c r="F925" s="26"/>
      <c r="G925" s="26"/>
      <c r="H925" s="24"/>
      <c r="I925" s="71"/>
      <c r="J925" s="71"/>
    </row>
    <row r="926" spans="1:14">
      <c r="A926" s="24"/>
      <c r="B926" s="27" t="s">
        <v>274</v>
      </c>
      <c r="C926" s="24"/>
      <c r="D926" s="26"/>
      <c r="E926" s="26"/>
      <c r="F926" s="26"/>
      <c r="G926" s="26"/>
      <c r="H926" s="24"/>
      <c r="I926" s="71"/>
      <c r="J926" s="71"/>
      <c r="M926" s="9"/>
    </row>
    <row r="927" spans="1:14">
      <c r="A927" s="24"/>
      <c r="B927" s="27"/>
      <c r="C927" s="24"/>
      <c r="D927" s="26"/>
      <c r="E927" s="26"/>
      <c r="F927" s="26"/>
      <c r="G927" s="26"/>
      <c r="H927" s="32"/>
      <c r="I927" s="71"/>
      <c r="J927" s="71"/>
      <c r="M927" s="9"/>
    </row>
    <row r="928" spans="1:14">
      <c r="A928" s="24"/>
      <c r="B928" s="28" t="s">
        <v>275</v>
      </c>
      <c r="C928" s="24"/>
      <c r="D928" s="26"/>
      <c r="E928" s="26"/>
      <c r="F928" s="26"/>
      <c r="G928" s="61">
        <f>SUM(G927:G927)</f>
        <v>0</v>
      </c>
      <c r="H928" s="24"/>
      <c r="I928" s="71"/>
      <c r="J928" s="71"/>
    </row>
    <row r="929" spans="1:13">
      <c r="A929" s="24"/>
      <c r="B929" s="27" t="s">
        <v>276</v>
      </c>
      <c r="C929" s="24"/>
      <c r="D929" s="26"/>
      <c r="E929" s="26"/>
      <c r="F929" s="26"/>
      <c r="G929" s="26"/>
      <c r="H929" s="24"/>
      <c r="I929" s="71"/>
      <c r="J929" s="71"/>
    </row>
    <row r="930" spans="1:13">
      <c r="A930" s="24"/>
      <c r="B930" s="29"/>
      <c r="C930" s="29" t="s">
        <v>277</v>
      </c>
      <c r="D930" s="26" t="s">
        <v>278</v>
      </c>
      <c r="E930" s="26">
        <v>510.3</v>
      </c>
      <c r="F930" s="26"/>
      <c r="G930" s="43">
        <f>E930*2.3</f>
        <v>1173.6899999999998</v>
      </c>
      <c r="H930" s="24"/>
      <c r="I930" s="112" t="s">
        <v>392</v>
      </c>
      <c r="J930" s="71"/>
    </row>
    <row r="931" spans="1:13">
      <c r="A931" s="24"/>
      <c r="B931" s="29"/>
      <c r="C931" s="29" t="s">
        <v>280</v>
      </c>
      <c r="D931" s="26" t="s">
        <v>281</v>
      </c>
      <c r="E931" s="26"/>
      <c r="F931" s="26"/>
      <c r="G931" s="59"/>
      <c r="H931" s="66"/>
      <c r="I931" s="71"/>
      <c r="J931" s="71"/>
    </row>
    <row r="932" spans="1:13">
      <c r="A932" s="24"/>
      <c r="B932" s="29"/>
      <c r="C932" s="29" t="s">
        <v>198</v>
      </c>
      <c r="D932" s="26" t="s">
        <v>281</v>
      </c>
      <c r="E932" s="26"/>
      <c r="F932" s="26"/>
      <c r="G932" s="43"/>
      <c r="H932" s="32"/>
      <c r="I932" s="71"/>
      <c r="J932" s="71"/>
    </row>
    <row r="933" spans="1:13">
      <c r="A933" s="24"/>
      <c r="B933" s="29"/>
      <c r="C933" s="129" t="s">
        <v>724</v>
      </c>
      <c r="D933" s="26"/>
      <c r="E933" s="26"/>
      <c r="F933" s="26">
        <v>0.5</v>
      </c>
      <c r="G933" s="43">
        <v>474.75</v>
      </c>
      <c r="H933" s="124">
        <v>43556</v>
      </c>
      <c r="I933" s="71"/>
      <c r="J933" s="71"/>
    </row>
    <row r="934" spans="1:13">
      <c r="A934" s="24"/>
      <c r="B934" s="28" t="s">
        <v>275</v>
      </c>
      <c r="C934" s="24"/>
      <c r="D934" s="26"/>
      <c r="E934" s="26"/>
      <c r="F934" s="26"/>
      <c r="G934" s="61">
        <f>SUM(G930:G933)</f>
        <v>1648.4399999999998</v>
      </c>
      <c r="H934" s="24"/>
      <c r="I934" s="71"/>
      <c r="J934" s="71"/>
    </row>
    <row r="935" spans="1:13" ht="14.25">
      <c r="A935" s="24">
        <v>77</v>
      </c>
      <c r="B935" s="67" t="s">
        <v>251</v>
      </c>
      <c r="C935" s="24"/>
      <c r="D935" s="26"/>
      <c r="E935" s="26"/>
      <c r="F935" s="26"/>
      <c r="G935" s="26"/>
      <c r="H935" s="24"/>
      <c r="I935" s="71"/>
      <c r="J935" s="71"/>
      <c r="K935" s="9"/>
      <c r="L935" s="9"/>
      <c r="M935" s="9"/>
    </row>
    <row r="936" spans="1:13">
      <c r="A936" s="24"/>
      <c r="B936" s="27" t="s">
        <v>274</v>
      </c>
      <c r="C936" s="24"/>
      <c r="D936" s="26"/>
      <c r="E936" s="26"/>
      <c r="F936" s="26"/>
      <c r="G936" s="26"/>
      <c r="H936" s="24"/>
      <c r="I936" s="71"/>
      <c r="J936" s="71"/>
      <c r="K936" s="9"/>
      <c r="L936" s="9"/>
      <c r="M936" s="9"/>
    </row>
    <row r="937" spans="1:13">
      <c r="A937" s="24"/>
      <c r="B937" s="27" t="s">
        <v>636</v>
      </c>
      <c r="C937" s="24" t="s">
        <v>719</v>
      </c>
      <c r="D937" s="26" t="s">
        <v>126</v>
      </c>
      <c r="E937" s="26">
        <v>1.5</v>
      </c>
      <c r="F937" s="26">
        <v>2.7</v>
      </c>
      <c r="G937" s="69">
        <v>998.47</v>
      </c>
      <c r="H937" s="32">
        <v>43581</v>
      </c>
      <c r="I937" s="71"/>
      <c r="J937" s="71"/>
      <c r="K937" s="9"/>
      <c r="L937" s="9"/>
      <c r="M937" s="9"/>
    </row>
    <row r="938" spans="1:13">
      <c r="A938" s="24"/>
      <c r="B938" s="28" t="s">
        <v>275</v>
      </c>
      <c r="C938" s="24"/>
      <c r="D938" s="26"/>
      <c r="E938" s="26"/>
      <c r="F938" s="26"/>
      <c r="G938" s="61">
        <f>SUM(G937:G937)</f>
        <v>998.47</v>
      </c>
      <c r="H938" s="24"/>
      <c r="I938" s="71"/>
      <c r="J938" s="71"/>
    </row>
    <row r="939" spans="1:13">
      <c r="A939" s="24"/>
      <c r="B939" s="27" t="s">
        <v>276</v>
      </c>
      <c r="C939" s="24"/>
      <c r="D939" s="26"/>
      <c r="E939" s="26"/>
      <c r="F939" s="26"/>
      <c r="G939" s="26"/>
      <c r="H939" s="24"/>
      <c r="I939" s="71"/>
      <c r="J939" s="71"/>
    </row>
    <row r="940" spans="1:13">
      <c r="A940" s="24"/>
      <c r="B940" s="29"/>
      <c r="C940" s="29" t="s">
        <v>277</v>
      </c>
      <c r="D940" s="26" t="s">
        <v>252</v>
      </c>
      <c r="E940" s="26">
        <v>617.1</v>
      </c>
      <c r="F940" s="26"/>
      <c r="G940" s="43">
        <f>E940*2.3</f>
        <v>1419.33</v>
      </c>
      <c r="H940" s="24"/>
      <c r="I940" s="71"/>
      <c r="J940" s="71"/>
    </row>
    <row r="941" spans="1:13">
      <c r="A941" s="24"/>
      <c r="B941" s="29"/>
      <c r="C941" s="29" t="s">
        <v>282</v>
      </c>
      <c r="D941" s="26"/>
      <c r="E941" s="26"/>
      <c r="F941" s="26"/>
      <c r="G941" s="26"/>
      <c r="H941" s="24"/>
      <c r="I941" s="71"/>
      <c r="J941" s="71"/>
    </row>
    <row r="942" spans="1:13">
      <c r="A942" s="24"/>
      <c r="B942" s="29"/>
      <c r="C942" s="29" t="s">
        <v>201</v>
      </c>
      <c r="D942" s="26"/>
      <c r="E942" s="26"/>
      <c r="F942" s="26"/>
      <c r="G942" s="26"/>
      <c r="H942" s="24"/>
      <c r="I942" s="71"/>
      <c r="J942" s="71"/>
    </row>
    <row r="943" spans="1:13">
      <c r="A943" s="24"/>
      <c r="B943" s="29"/>
      <c r="C943" s="29" t="s">
        <v>347</v>
      </c>
      <c r="D943" s="26"/>
      <c r="E943" s="26"/>
      <c r="F943" s="26"/>
      <c r="G943" s="26"/>
      <c r="H943" s="24"/>
      <c r="I943" s="71"/>
      <c r="J943" s="71"/>
    </row>
    <row r="944" spans="1:13">
      <c r="A944" s="24"/>
      <c r="B944" s="29"/>
      <c r="C944" s="129" t="s">
        <v>724</v>
      </c>
      <c r="D944" s="26"/>
      <c r="E944" s="26"/>
      <c r="F944" s="26">
        <v>1</v>
      </c>
      <c r="G944" s="43">
        <v>1060.4100000000001</v>
      </c>
      <c r="H944" s="124">
        <v>43556</v>
      </c>
      <c r="I944" s="71"/>
      <c r="J944" s="71"/>
    </row>
    <row r="945" spans="1:14">
      <c r="A945" s="24"/>
      <c r="B945" s="24"/>
      <c r="C945" s="24" t="s">
        <v>335</v>
      </c>
      <c r="D945" s="26" t="s">
        <v>287</v>
      </c>
      <c r="E945" s="26">
        <v>2</v>
      </c>
      <c r="F945" s="26">
        <v>0.38</v>
      </c>
      <c r="G945" s="43">
        <v>355.3</v>
      </c>
      <c r="H945" s="24"/>
      <c r="I945" s="71"/>
      <c r="J945" s="71"/>
    </row>
    <row r="946" spans="1:14">
      <c r="A946" s="24"/>
      <c r="B946" s="24"/>
      <c r="C946" s="36" t="s">
        <v>336</v>
      </c>
      <c r="D946" s="26"/>
      <c r="E946" s="26"/>
      <c r="F946" s="26"/>
      <c r="G946" s="43"/>
      <c r="H946" s="24"/>
      <c r="I946" s="71"/>
      <c r="J946" s="71"/>
    </row>
    <row r="947" spans="1:14">
      <c r="A947" s="24"/>
      <c r="B947" s="28" t="s">
        <v>275</v>
      </c>
      <c r="C947" s="24"/>
      <c r="D947" s="26"/>
      <c r="E947" s="26"/>
      <c r="F947" s="26"/>
      <c r="G947" s="61">
        <f>SUM(G940:G946)</f>
        <v>2835.04</v>
      </c>
      <c r="H947" s="24"/>
      <c r="I947" s="71"/>
      <c r="J947" s="71"/>
    </row>
    <row r="948" spans="1:14" ht="14.25">
      <c r="A948" s="24">
        <v>78</v>
      </c>
      <c r="B948" s="25" t="s">
        <v>253</v>
      </c>
      <c r="C948" s="24"/>
      <c r="D948" s="26"/>
      <c r="E948" s="26"/>
      <c r="F948" s="26"/>
      <c r="G948" s="26"/>
      <c r="H948" s="24"/>
      <c r="I948" s="71"/>
      <c r="J948" s="71"/>
      <c r="L948" s="9"/>
      <c r="M948" s="9"/>
      <c r="N948" s="9"/>
    </row>
    <row r="949" spans="1:14">
      <c r="A949" s="24"/>
      <c r="B949" s="27" t="s">
        <v>274</v>
      </c>
      <c r="C949" s="24"/>
      <c r="D949" s="26"/>
      <c r="E949" s="26"/>
      <c r="F949" s="26"/>
      <c r="G949" s="26"/>
      <c r="H949" s="24"/>
      <c r="I949" s="71"/>
      <c r="J949" s="71"/>
      <c r="L949" s="33"/>
      <c r="M949" s="33"/>
      <c r="N949" s="33"/>
    </row>
    <row r="950" spans="1:14">
      <c r="A950" s="24"/>
      <c r="B950" s="27"/>
      <c r="C950" s="24"/>
      <c r="D950" s="26"/>
      <c r="E950" s="26"/>
      <c r="F950" s="26"/>
      <c r="G950" s="26"/>
      <c r="H950" s="32"/>
      <c r="I950" s="71"/>
      <c r="J950" s="71"/>
      <c r="L950" s="33"/>
      <c r="M950" s="33"/>
      <c r="N950" s="33"/>
    </row>
    <row r="951" spans="1:14">
      <c r="A951" s="24"/>
      <c r="B951" s="28" t="s">
        <v>275</v>
      </c>
      <c r="C951" s="24"/>
      <c r="D951" s="26"/>
      <c r="E951" s="26"/>
      <c r="F951" s="26"/>
      <c r="G951" s="61">
        <f>SUM(G950:G950)</f>
        <v>0</v>
      </c>
      <c r="H951" s="24"/>
      <c r="I951" s="71"/>
      <c r="J951" s="71"/>
    </row>
    <row r="952" spans="1:14">
      <c r="A952" s="24"/>
      <c r="B952" s="27" t="s">
        <v>276</v>
      </c>
      <c r="C952" s="24"/>
      <c r="D952" s="26"/>
      <c r="E952" s="26"/>
      <c r="F952" s="26"/>
      <c r="G952" s="26"/>
      <c r="H952" s="24"/>
      <c r="I952" s="71"/>
      <c r="J952" s="71"/>
    </row>
    <row r="953" spans="1:14">
      <c r="A953" s="24"/>
      <c r="B953" s="29"/>
      <c r="C953" s="29" t="s">
        <v>277</v>
      </c>
      <c r="D953" s="26" t="s">
        <v>278</v>
      </c>
      <c r="E953" s="26">
        <v>391.6</v>
      </c>
      <c r="F953" s="26"/>
      <c r="G953" s="43">
        <f>E953*2.3</f>
        <v>900.68</v>
      </c>
      <c r="H953" s="24"/>
      <c r="I953" s="71"/>
      <c r="J953" s="71"/>
    </row>
    <row r="954" spans="1:14">
      <c r="A954" s="24"/>
      <c r="B954" s="29"/>
      <c r="C954" s="29" t="s">
        <v>197</v>
      </c>
      <c r="D954" s="26"/>
      <c r="E954" s="26"/>
      <c r="F954" s="26"/>
      <c r="G954" s="43"/>
      <c r="H954" s="24"/>
      <c r="I954" s="71"/>
      <c r="J954" s="71"/>
    </row>
    <row r="955" spans="1:14">
      <c r="A955" s="24"/>
      <c r="B955" s="29"/>
      <c r="C955" s="29" t="s">
        <v>347</v>
      </c>
      <c r="D955" s="26" t="s">
        <v>281</v>
      </c>
      <c r="E955" s="26"/>
      <c r="F955" s="26"/>
      <c r="G955" s="43"/>
      <c r="H955" s="24"/>
      <c r="I955" s="71"/>
      <c r="J955" s="71"/>
      <c r="K955" s="71"/>
    </row>
    <row r="956" spans="1:14">
      <c r="A956" s="24"/>
      <c r="B956" s="29"/>
      <c r="C956" s="29" t="s">
        <v>360</v>
      </c>
      <c r="D956" s="26"/>
      <c r="E956" s="26"/>
      <c r="F956" s="26"/>
      <c r="G956" s="43"/>
      <c r="H956" s="24"/>
      <c r="I956" s="71"/>
      <c r="J956" s="71"/>
    </row>
    <row r="957" spans="1:14" ht="12" customHeight="1">
      <c r="A957" s="24"/>
      <c r="B957" s="29"/>
      <c r="C957" s="29" t="s">
        <v>282</v>
      </c>
      <c r="D957" s="26"/>
      <c r="E957" s="26"/>
      <c r="F957" s="26"/>
      <c r="G957" s="26"/>
      <c r="H957" s="24"/>
      <c r="I957" s="71"/>
      <c r="J957" s="71"/>
    </row>
    <row r="958" spans="1:14" ht="12" customHeight="1">
      <c r="A958" s="24"/>
      <c r="B958" s="29"/>
      <c r="C958" s="129" t="s">
        <v>724</v>
      </c>
      <c r="D958" s="26"/>
      <c r="E958" s="26"/>
      <c r="F958" s="26">
        <v>1</v>
      </c>
      <c r="G958" s="43">
        <v>1060.4100000000001</v>
      </c>
      <c r="H958" s="124">
        <v>43556</v>
      </c>
      <c r="I958" s="71"/>
      <c r="J958" s="71"/>
    </row>
    <row r="959" spans="1:14">
      <c r="A959" s="24"/>
      <c r="B959" s="24"/>
      <c r="C959" s="24" t="s">
        <v>335</v>
      </c>
      <c r="D959" s="26" t="s">
        <v>287</v>
      </c>
      <c r="E959" s="26">
        <v>1</v>
      </c>
      <c r="F959" s="26">
        <v>0.19</v>
      </c>
      <c r="G959" s="43">
        <v>177.65</v>
      </c>
      <c r="H959" s="24"/>
      <c r="I959" s="71"/>
      <c r="J959" s="71"/>
    </row>
    <row r="960" spans="1:14">
      <c r="A960" s="24"/>
      <c r="B960" s="24"/>
      <c r="C960" s="36" t="s">
        <v>336</v>
      </c>
      <c r="D960" s="26"/>
      <c r="E960" s="26"/>
      <c r="F960" s="26"/>
      <c r="G960" s="43"/>
      <c r="H960" s="24"/>
      <c r="I960" s="71"/>
      <c r="J960" s="71"/>
    </row>
    <row r="961" spans="1:17">
      <c r="A961" s="24"/>
      <c r="B961" s="28" t="s">
        <v>275</v>
      </c>
      <c r="C961" s="24"/>
      <c r="D961" s="26"/>
      <c r="E961" s="26"/>
      <c r="F961" s="26"/>
      <c r="G961" s="61">
        <f>SUM(G953:G960)</f>
        <v>2138.7400000000002</v>
      </c>
      <c r="H961" s="24"/>
      <c r="I961" s="71"/>
      <c r="J961" s="71"/>
    </row>
    <row r="962" spans="1:17" ht="14.25">
      <c r="A962" s="24">
        <v>79</v>
      </c>
      <c r="B962" s="25" t="s">
        <v>254</v>
      </c>
      <c r="C962" s="24"/>
      <c r="D962" s="26"/>
      <c r="E962" s="26"/>
      <c r="F962" s="26"/>
      <c r="G962" s="26"/>
      <c r="H962" s="24"/>
      <c r="I962" s="71"/>
      <c r="J962" s="71"/>
    </row>
    <row r="963" spans="1:17">
      <c r="A963" s="24"/>
      <c r="B963" s="27" t="s">
        <v>274</v>
      </c>
      <c r="C963" s="24"/>
      <c r="D963" s="26"/>
      <c r="E963" s="26"/>
      <c r="F963" s="26"/>
      <c r="G963" s="26"/>
      <c r="H963" s="24"/>
      <c r="I963" s="71"/>
      <c r="J963" s="71"/>
    </row>
    <row r="964" spans="1:17">
      <c r="A964" s="24"/>
      <c r="B964" s="27"/>
      <c r="C964" s="24"/>
      <c r="D964" s="26"/>
      <c r="E964" s="26"/>
      <c r="F964" s="26"/>
      <c r="G964" s="59"/>
      <c r="H964" s="32"/>
      <c r="I964" s="71"/>
      <c r="J964" s="71"/>
    </row>
    <row r="965" spans="1:17">
      <c r="A965" s="24"/>
      <c r="B965" s="28" t="s">
        <v>275</v>
      </c>
      <c r="C965" s="24"/>
      <c r="D965" s="26"/>
      <c r="E965" s="26"/>
      <c r="F965" s="26"/>
      <c r="G965" s="61">
        <f>SUM(G964:G964)</f>
        <v>0</v>
      </c>
      <c r="H965" s="24"/>
      <c r="I965" s="71"/>
      <c r="J965" s="77"/>
      <c r="K965" s="77"/>
      <c r="L965" s="77"/>
      <c r="M965" s="77"/>
      <c r="N965" s="77"/>
      <c r="O965" s="77"/>
      <c r="P965" s="71"/>
      <c r="Q965" s="71"/>
    </row>
    <row r="966" spans="1:17">
      <c r="A966" s="24"/>
      <c r="B966" s="27" t="s">
        <v>276</v>
      </c>
      <c r="C966" s="24"/>
      <c r="D966" s="26"/>
      <c r="E966" s="26"/>
      <c r="F966" s="26"/>
      <c r="G966" s="26"/>
      <c r="H966" s="24"/>
      <c r="I966" s="71"/>
      <c r="J966" s="71"/>
    </row>
    <row r="967" spans="1:17">
      <c r="A967" s="24"/>
      <c r="B967" s="29"/>
      <c r="C967" s="29" t="s">
        <v>277</v>
      </c>
      <c r="D967" s="26" t="s">
        <v>278</v>
      </c>
      <c r="E967" s="26">
        <v>374</v>
      </c>
      <c r="F967" s="26"/>
      <c r="G967" s="43">
        <f>E967*2.3</f>
        <v>860.19999999999993</v>
      </c>
      <c r="H967" s="24"/>
      <c r="I967" s="71"/>
      <c r="J967" s="71"/>
    </row>
    <row r="968" spans="1:17">
      <c r="A968" s="24"/>
      <c r="B968" s="29"/>
      <c r="C968" s="29" t="s">
        <v>197</v>
      </c>
      <c r="D968" s="26"/>
      <c r="E968" s="26"/>
      <c r="F968" s="26"/>
      <c r="G968" s="43"/>
      <c r="H968" s="24"/>
      <c r="I968" s="112" t="s">
        <v>392</v>
      </c>
      <c r="J968" s="120" t="s">
        <v>403</v>
      </c>
    </row>
    <row r="969" spans="1:17">
      <c r="A969" s="24"/>
      <c r="B969" s="29"/>
      <c r="C969" s="29" t="s">
        <v>280</v>
      </c>
      <c r="D969" s="26" t="s">
        <v>281</v>
      </c>
      <c r="E969" s="26"/>
      <c r="F969" s="26"/>
      <c r="G969" s="59"/>
      <c r="H969" s="66"/>
      <c r="I969" s="71"/>
      <c r="J969" s="71"/>
    </row>
    <row r="970" spans="1:17">
      <c r="A970" s="24"/>
      <c r="B970" s="29"/>
      <c r="C970" s="29" t="s">
        <v>198</v>
      </c>
      <c r="D970" s="26" t="s">
        <v>281</v>
      </c>
      <c r="E970" s="26"/>
      <c r="F970" s="26"/>
      <c r="G970" s="43"/>
      <c r="H970" s="32"/>
      <c r="I970" s="71"/>
      <c r="J970" s="71"/>
    </row>
    <row r="971" spans="1:17">
      <c r="A971" s="24"/>
      <c r="B971" s="29"/>
      <c r="C971" s="129" t="s">
        <v>724</v>
      </c>
      <c r="D971" s="26"/>
      <c r="E971" s="26"/>
      <c r="F971" s="26">
        <v>1</v>
      </c>
      <c r="G971" s="43">
        <v>1060.4100000000001</v>
      </c>
      <c r="H971" s="124">
        <v>43556</v>
      </c>
      <c r="I971" s="71"/>
      <c r="J971" s="71"/>
    </row>
    <row r="972" spans="1:17">
      <c r="A972" s="24"/>
      <c r="B972" s="24"/>
      <c r="C972" s="24" t="s">
        <v>335</v>
      </c>
      <c r="D972" s="26" t="s">
        <v>287</v>
      </c>
      <c r="E972" s="26">
        <v>1</v>
      </c>
      <c r="F972" s="26">
        <v>0.19</v>
      </c>
      <c r="G972" s="43">
        <v>177.65</v>
      </c>
      <c r="H972" s="24"/>
      <c r="I972" s="71"/>
      <c r="J972" s="71"/>
    </row>
    <row r="973" spans="1:17">
      <c r="A973" s="24"/>
      <c r="B973" s="24"/>
      <c r="C973" s="36" t="s">
        <v>336</v>
      </c>
      <c r="D973" s="26"/>
      <c r="E973" s="26"/>
      <c r="F973" s="26"/>
      <c r="G973" s="43"/>
      <c r="H973" s="24"/>
      <c r="I973" s="71"/>
      <c r="J973" s="71"/>
    </row>
    <row r="974" spans="1:17">
      <c r="A974" s="24"/>
      <c r="B974" s="28" t="s">
        <v>275</v>
      </c>
      <c r="C974" s="24"/>
      <c r="D974" s="26"/>
      <c r="E974" s="26"/>
      <c r="F974" s="26"/>
      <c r="G974" s="61">
        <f>SUM(G967:G973)</f>
        <v>2098.2600000000002</v>
      </c>
      <c r="H974" s="24"/>
      <c r="I974" s="71"/>
      <c r="J974" s="71"/>
    </row>
    <row r="975" spans="1:17" ht="14.25">
      <c r="A975" s="24">
        <v>80</v>
      </c>
      <c r="B975" s="25" t="s">
        <v>255</v>
      </c>
      <c r="C975" s="24"/>
      <c r="D975" s="26"/>
      <c r="E975" s="26"/>
      <c r="F975" s="26"/>
      <c r="G975" s="26"/>
      <c r="H975" s="24"/>
      <c r="I975" s="71"/>
      <c r="J975" s="71"/>
    </row>
    <row r="976" spans="1:17">
      <c r="A976" s="24"/>
      <c r="B976" s="27" t="s">
        <v>274</v>
      </c>
      <c r="C976" s="24"/>
      <c r="D976" s="26"/>
      <c r="E976" s="26"/>
      <c r="F976" s="26"/>
      <c r="G976" s="26"/>
      <c r="H976" s="24"/>
      <c r="I976" s="71"/>
      <c r="J976" s="71"/>
    </row>
    <row r="977" spans="1:14">
      <c r="A977" s="24"/>
      <c r="B977" s="27"/>
      <c r="C977" s="24"/>
      <c r="D977" s="26"/>
      <c r="E977" s="26"/>
      <c r="F977" s="26"/>
      <c r="G977" s="59"/>
      <c r="H977" s="66"/>
      <c r="I977" s="71"/>
      <c r="J977" s="71"/>
    </row>
    <row r="978" spans="1:14">
      <c r="A978" s="24"/>
      <c r="B978" s="28" t="s">
        <v>275</v>
      </c>
      <c r="C978" s="24"/>
      <c r="D978" s="26"/>
      <c r="E978" s="26"/>
      <c r="F978" s="26"/>
      <c r="G978" s="61">
        <f>SUM(G977:G977)</f>
        <v>0</v>
      </c>
      <c r="H978" s="24"/>
      <c r="I978" s="71"/>
      <c r="J978" s="71"/>
      <c r="M978" s="44"/>
    </row>
    <row r="979" spans="1:14">
      <c r="A979" s="24"/>
      <c r="B979" s="27" t="s">
        <v>276</v>
      </c>
      <c r="C979" s="24"/>
      <c r="D979" s="26"/>
      <c r="E979" s="26"/>
      <c r="F979" s="26"/>
      <c r="G979" s="26"/>
      <c r="H979" s="24"/>
      <c r="I979" s="71"/>
      <c r="J979" s="71"/>
    </row>
    <row r="980" spans="1:14">
      <c r="A980" s="24"/>
      <c r="B980" s="29"/>
      <c r="C980" s="29" t="s">
        <v>277</v>
      </c>
      <c r="D980" s="26" t="s">
        <v>278</v>
      </c>
      <c r="E980" s="26">
        <v>391.7</v>
      </c>
      <c r="F980" s="26"/>
      <c r="G980" s="43">
        <f>E980*2.3</f>
        <v>900.90999999999985</v>
      </c>
      <c r="H980" s="24"/>
      <c r="I980" s="112" t="s">
        <v>392</v>
      </c>
      <c r="J980" s="120" t="s">
        <v>403</v>
      </c>
    </row>
    <row r="981" spans="1:14">
      <c r="A981" s="24"/>
      <c r="B981" s="29"/>
      <c r="C981" s="29" t="s">
        <v>197</v>
      </c>
      <c r="D981" s="26"/>
      <c r="E981" s="26"/>
      <c r="F981" s="26"/>
      <c r="G981" s="43">
        <v>0</v>
      </c>
      <c r="H981" s="24"/>
      <c r="I981" s="71"/>
      <c r="J981" s="71"/>
    </row>
    <row r="982" spans="1:14">
      <c r="A982" s="24"/>
      <c r="B982" s="29"/>
      <c r="C982" s="29" t="s">
        <v>280</v>
      </c>
      <c r="D982" s="26" t="s">
        <v>281</v>
      </c>
      <c r="E982" s="26"/>
      <c r="F982" s="26"/>
      <c r="G982" s="43"/>
      <c r="H982" s="66"/>
      <c r="I982" s="71"/>
      <c r="J982" s="71"/>
    </row>
    <row r="983" spans="1:14">
      <c r="A983" s="24"/>
      <c r="B983" s="29"/>
      <c r="C983" s="29" t="s">
        <v>198</v>
      </c>
      <c r="D983" s="26" t="s">
        <v>281</v>
      </c>
      <c r="E983" s="26"/>
      <c r="F983" s="26"/>
      <c r="G983" s="26"/>
      <c r="H983" s="66"/>
      <c r="I983" s="71"/>
      <c r="J983" s="71"/>
    </row>
    <row r="984" spans="1:14">
      <c r="A984" s="24"/>
      <c r="B984" s="29"/>
      <c r="C984" s="29" t="s">
        <v>282</v>
      </c>
      <c r="D984" s="26"/>
      <c r="E984" s="26"/>
      <c r="F984" s="26"/>
      <c r="G984" s="26"/>
      <c r="H984" s="24"/>
      <c r="I984" s="71"/>
      <c r="J984" s="71"/>
      <c r="L984" s="35"/>
    </row>
    <row r="985" spans="1:14">
      <c r="A985" s="24"/>
      <c r="B985" s="29"/>
      <c r="C985" s="24" t="s">
        <v>606</v>
      </c>
      <c r="D985" s="26" t="s">
        <v>287</v>
      </c>
      <c r="E985" s="26">
        <v>1</v>
      </c>
      <c r="F985" s="26">
        <v>0.2</v>
      </c>
      <c r="G985" s="26">
        <v>48.96</v>
      </c>
      <c r="H985" s="66">
        <v>43574</v>
      </c>
      <c r="I985" s="71"/>
      <c r="J985" s="71"/>
      <c r="L985" s="35"/>
    </row>
    <row r="986" spans="1:14">
      <c r="A986" s="24"/>
      <c r="B986" s="29"/>
      <c r="C986" s="129" t="s">
        <v>724</v>
      </c>
      <c r="D986" s="26"/>
      <c r="E986" s="26"/>
      <c r="F986" s="26">
        <v>1</v>
      </c>
      <c r="G986" s="43">
        <v>1060.4100000000001</v>
      </c>
      <c r="H986" s="124">
        <v>43556</v>
      </c>
      <c r="I986" s="71"/>
      <c r="J986" s="71"/>
      <c r="L986" s="35"/>
    </row>
    <row r="987" spans="1:14">
      <c r="A987" s="24"/>
      <c r="B987" s="28" t="s">
        <v>275</v>
      </c>
      <c r="C987" s="24"/>
      <c r="D987" s="26"/>
      <c r="E987" s="26"/>
      <c r="F987" s="26"/>
      <c r="G987" s="61">
        <f>SUM(G980:G986)</f>
        <v>2010.28</v>
      </c>
      <c r="H987" s="24"/>
      <c r="I987" s="71"/>
      <c r="J987" s="71"/>
    </row>
    <row r="988" spans="1:14" ht="14.25">
      <c r="A988" s="24">
        <v>81</v>
      </c>
      <c r="B988" s="67" t="s">
        <v>19</v>
      </c>
      <c r="C988" s="24"/>
      <c r="D988" s="26"/>
      <c r="E988" s="26"/>
      <c r="F988" s="26"/>
      <c r="G988" s="26"/>
      <c r="H988" s="24"/>
      <c r="I988" s="71"/>
      <c r="J988" s="71"/>
    </row>
    <row r="989" spans="1:14">
      <c r="A989" s="24"/>
      <c r="B989" s="27" t="s">
        <v>274</v>
      </c>
      <c r="C989" s="24"/>
      <c r="D989" s="26"/>
      <c r="E989" s="26"/>
      <c r="F989" s="26"/>
      <c r="G989" s="26"/>
      <c r="H989" s="24"/>
      <c r="I989" s="71"/>
      <c r="J989" s="71"/>
      <c r="N989" s="35"/>
    </row>
    <row r="990" spans="1:14">
      <c r="A990" s="24"/>
      <c r="B990" s="27"/>
      <c r="C990" s="24"/>
      <c r="D990" s="26"/>
      <c r="E990" s="26"/>
      <c r="F990" s="26"/>
      <c r="G990" s="26"/>
      <c r="H990" s="32"/>
      <c r="I990" s="71"/>
      <c r="J990" s="71"/>
      <c r="N990" s="35"/>
    </row>
    <row r="991" spans="1:14">
      <c r="A991" s="24"/>
      <c r="B991" s="28" t="s">
        <v>275</v>
      </c>
      <c r="C991" s="24"/>
      <c r="D991" s="26"/>
      <c r="E991" s="26"/>
      <c r="F991" s="26"/>
      <c r="G991" s="61">
        <f>SUM(G990:G990)</f>
        <v>0</v>
      </c>
      <c r="H991" s="24"/>
      <c r="I991" s="71"/>
      <c r="J991" s="71"/>
      <c r="L991" s="9"/>
      <c r="M991" s="9"/>
      <c r="N991" s="9"/>
    </row>
    <row r="992" spans="1:14">
      <c r="A992" s="24"/>
      <c r="B992" s="27" t="s">
        <v>276</v>
      </c>
      <c r="C992" s="24"/>
      <c r="D992" s="26"/>
      <c r="E992" s="26"/>
      <c r="F992" s="26"/>
      <c r="G992" s="26"/>
      <c r="H992" s="24"/>
      <c r="I992" s="71"/>
      <c r="J992" s="71"/>
      <c r="L992" s="9"/>
      <c r="M992" s="9"/>
      <c r="N992" s="9"/>
    </row>
    <row r="993" spans="1:14">
      <c r="A993" s="24"/>
      <c r="B993" s="29"/>
      <c r="C993" s="29" t="s">
        <v>277</v>
      </c>
      <c r="D993" s="26" t="s">
        <v>278</v>
      </c>
      <c r="E993" s="26">
        <v>600.9</v>
      </c>
      <c r="F993" s="26"/>
      <c r="G993" s="43">
        <f>E993*2.3</f>
        <v>1382.07</v>
      </c>
      <c r="H993" s="24"/>
      <c r="I993" s="112" t="s">
        <v>392</v>
      </c>
      <c r="J993" s="120" t="s">
        <v>403</v>
      </c>
      <c r="L993" s="9"/>
      <c r="M993" s="9"/>
      <c r="N993" s="9"/>
    </row>
    <row r="994" spans="1:14">
      <c r="A994" s="24"/>
      <c r="B994" s="29"/>
      <c r="C994" s="68" t="s">
        <v>197</v>
      </c>
      <c r="D994" s="69"/>
      <c r="E994" s="69"/>
      <c r="F994" s="69"/>
      <c r="G994" s="92">
        <v>0</v>
      </c>
      <c r="H994" s="70"/>
      <c r="I994" s="71"/>
      <c r="J994" s="71"/>
    </row>
    <row r="995" spans="1:14">
      <c r="A995" s="24"/>
      <c r="B995" s="29"/>
      <c r="C995" s="29" t="s">
        <v>280</v>
      </c>
      <c r="D995" s="26" t="s">
        <v>281</v>
      </c>
      <c r="E995" s="26"/>
      <c r="F995" s="26"/>
      <c r="G995" s="59"/>
      <c r="H995" s="66"/>
      <c r="I995" s="71"/>
      <c r="J995" s="71"/>
    </row>
    <row r="996" spans="1:14">
      <c r="A996" s="24"/>
      <c r="B996" s="29"/>
      <c r="C996" s="29" t="s">
        <v>198</v>
      </c>
      <c r="D996" s="26" t="s">
        <v>281</v>
      </c>
      <c r="E996" s="26"/>
      <c r="F996" s="26"/>
      <c r="G996" s="26"/>
      <c r="H996" s="66"/>
      <c r="I996" s="71"/>
      <c r="J996" s="71"/>
    </row>
    <row r="997" spans="1:14">
      <c r="A997" s="24"/>
      <c r="B997" s="29"/>
      <c r="C997" s="129" t="s">
        <v>724</v>
      </c>
      <c r="D997" s="26"/>
      <c r="E997" s="26"/>
      <c r="F997" s="26">
        <v>1</v>
      </c>
      <c r="G997" s="43">
        <v>1060.4100000000001</v>
      </c>
      <c r="H997" s="124">
        <v>43556</v>
      </c>
      <c r="I997" s="71"/>
      <c r="J997" s="71"/>
    </row>
    <row r="998" spans="1:14">
      <c r="A998" s="24"/>
      <c r="B998" s="28" t="s">
        <v>275</v>
      </c>
      <c r="C998" s="24"/>
      <c r="D998" s="26"/>
      <c r="E998" s="26"/>
      <c r="F998" s="26"/>
      <c r="G998" s="61">
        <f>SUM(G993:G997)</f>
        <v>2442.48</v>
      </c>
      <c r="H998" s="24"/>
      <c r="I998" s="71"/>
      <c r="J998" s="71"/>
    </row>
    <row r="999" spans="1:14" ht="14.25">
      <c r="A999" s="24">
        <v>82</v>
      </c>
      <c r="B999" s="67" t="s">
        <v>20</v>
      </c>
      <c r="C999" s="24"/>
      <c r="D999" s="26"/>
      <c r="E999" s="26"/>
      <c r="F999" s="26"/>
      <c r="G999" s="26"/>
      <c r="H999" s="24"/>
      <c r="I999" s="71"/>
      <c r="J999" s="71"/>
    </row>
    <row r="1000" spans="1:14">
      <c r="A1000" s="24"/>
      <c r="B1000" s="27" t="s">
        <v>274</v>
      </c>
      <c r="C1000" s="24"/>
      <c r="D1000" s="26"/>
      <c r="E1000" s="26"/>
      <c r="F1000" s="26"/>
      <c r="G1000" s="26"/>
      <c r="H1000" s="24"/>
      <c r="I1000" s="71"/>
      <c r="J1000" s="71"/>
    </row>
    <row r="1001" spans="1:14">
      <c r="A1001" s="24"/>
      <c r="B1001" s="27"/>
      <c r="C1001" s="24" t="s">
        <v>668</v>
      </c>
      <c r="D1001" s="26" t="s">
        <v>287</v>
      </c>
      <c r="E1001" s="26">
        <v>1</v>
      </c>
      <c r="F1001" s="26">
        <v>14</v>
      </c>
      <c r="G1001" s="26">
        <v>3256.16</v>
      </c>
      <c r="H1001" s="36" t="s">
        <v>670</v>
      </c>
      <c r="I1001" s="71"/>
      <c r="J1001" s="71"/>
    </row>
    <row r="1002" spans="1:14">
      <c r="A1002" s="24"/>
      <c r="B1002" s="27"/>
      <c r="C1002" s="24" t="s">
        <v>669</v>
      </c>
      <c r="D1002" s="26" t="s">
        <v>287</v>
      </c>
      <c r="E1002" s="26">
        <v>1</v>
      </c>
      <c r="F1002" s="26">
        <v>2.9</v>
      </c>
      <c r="G1002" s="59">
        <v>3108.06</v>
      </c>
      <c r="H1002" s="66">
        <v>43565</v>
      </c>
      <c r="I1002" s="71"/>
      <c r="J1002" s="71"/>
    </row>
    <row r="1003" spans="1:14">
      <c r="A1003" s="24"/>
      <c r="B1003" s="28" t="s">
        <v>275</v>
      </c>
      <c r="C1003" s="24"/>
      <c r="D1003" s="26"/>
      <c r="E1003" s="26"/>
      <c r="F1003" s="26"/>
      <c r="G1003" s="61">
        <f>SUM(G1001:G1002)</f>
        <v>6364.2199999999993</v>
      </c>
      <c r="H1003" s="24"/>
      <c r="I1003" s="71"/>
      <c r="J1003" s="71"/>
      <c r="L1003" s="44"/>
    </row>
    <row r="1004" spans="1:14">
      <c r="A1004" s="24"/>
      <c r="B1004" s="27" t="s">
        <v>276</v>
      </c>
      <c r="C1004" s="24"/>
      <c r="D1004" s="26"/>
      <c r="E1004" s="26"/>
      <c r="F1004" s="26"/>
      <c r="G1004" s="26"/>
      <c r="H1004" s="24"/>
      <c r="I1004" s="71"/>
      <c r="J1004" s="71"/>
    </row>
    <row r="1005" spans="1:14">
      <c r="A1005" s="24"/>
      <c r="B1005" s="29"/>
      <c r="C1005" s="29" t="s">
        <v>277</v>
      </c>
      <c r="D1005" s="26" t="s">
        <v>278</v>
      </c>
      <c r="E1005" s="26">
        <v>379.7</v>
      </c>
      <c r="F1005" s="26"/>
      <c r="G1005" s="43">
        <f>E1005*2.3</f>
        <v>873.31</v>
      </c>
      <c r="H1005" s="24"/>
      <c r="I1005" s="71"/>
      <c r="J1005" s="71"/>
    </row>
    <row r="1006" spans="1:14">
      <c r="A1006" s="24"/>
      <c r="B1006" s="29"/>
      <c r="C1006" s="68" t="s">
        <v>197</v>
      </c>
      <c r="D1006" s="69"/>
      <c r="E1006" s="69"/>
      <c r="F1006" s="69"/>
      <c r="G1006" s="92"/>
      <c r="H1006" s="70"/>
      <c r="I1006" s="112" t="s">
        <v>392</v>
      </c>
      <c r="J1006" s="71"/>
    </row>
    <row r="1007" spans="1:14">
      <c r="A1007" s="24"/>
      <c r="B1007" s="29"/>
      <c r="C1007" s="29" t="s">
        <v>280</v>
      </c>
      <c r="D1007" s="26" t="s">
        <v>281</v>
      </c>
      <c r="E1007" s="26"/>
      <c r="F1007" s="26"/>
      <c r="G1007" s="59"/>
      <c r="H1007" s="66"/>
      <c r="I1007" s="71"/>
      <c r="J1007" s="71"/>
    </row>
    <row r="1008" spans="1:14">
      <c r="A1008" s="24"/>
      <c r="B1008" s="29"/>
      <c r="C1008" s="29" t="s">
        <v>198</v>
      </c>
      <c r="D1008" s="26" t="s">
        <v>281</v>
      </c>
      <c r="E1008" s="26"/>
      <c r="F1008" s="26"/>
      <c r="G1008" s="43"/>
      <c r="H1008" s="32"/>
      <c r="I1008" s="71"/>
      <c r="J1008" s="71"/>
    </row>
    <row r="1009" spans="1:10">
      <c r="A1009" s="24"/>
      <c r="B1009" s="29"/>
      <c r="C1009" s="29" t="s">
        <v>282</v>
      </c>
      <c r="D1009" s="26"/>
      <c r="E1009" s="26"/>
      <c r="F1009" s="26"/>
      <c r="G1009" s="26"/>
      <c r="H1009" s="24"/>
      <c r="I1009" s="71"/>
      <c r="J1009" s="71"/>
    </row>
    <row r="1010" spans="1:10">
      <c r="A1010" s="24"/>
      <c r="B1010" s="29"/>
      <c r="C1010" s="129" t="s">
        <v>724</v>
      </c>
      <c r="D1010" s="26"/>
      <c r="E1010" s="26"/>
      <c r="F1010" s="26">
        <v>1</v>
      </c>
      <c r="G1010" s="43">
        <v>1060.4100000000001</v>
      </c>
      <c r="H1010" s="124">
        <v>43556</v>
      </c>
      <c r="I1010" s="71"/>
      <c r="J1010" s="71"/>
    </row>
    <row r="1011" spans="1:10">
      <c r="A1011" s="24"/>
      <c r="B1011" s="24"/>
      <c r="C1011" s="24" t="s">
        <v>335</v>
      </c>
      <c r="D1011" s="26" t="s">
        <v>287</v>
      </c>
      <c r="E1011" s="26">
        <v>1</v>
      </c>
      <c r="F1011" s="26">
        <v>0.19</v>
      </c>
      <c r="G1011" s="43">
        <v>177.65</v>
      </c>
      <c r="H1011" s="24"/>
      <c r="I1011" s="71"/>
      <c r="J1011" s="71"/>
    </row>
    <row r="1012" spans="1:10">
      <c r="A1012" s="24"/>
      <c r="B1012" s="24"/>
      <c r="C1012" s="36" t="s">
        <v>336</v>
      </c>
      <c r="D1012" s="26"/>
      <c r="E1012" s="26"/>
      <c r="F1012" s="26"/>
      <c r="G1012" s="43"/>
      <c r="H1012" s="24"/>
      <c r="I1012" s="71"/>
      <c r="J1012" s="71"/>
    </row>
    <row r="1013" spans="1:10">
      <c r="A1013" s="24"/>
      <c r="B1013" s="28" t="s">
        <v>275</v>
      </c>
      <c r="C1013" s="24"/>
      <c r="D1013" s="26"/>
      <c r="E1013" s="26"/>
      <c r="F1013" s="26"/>
      <c r="G1013" s="61">
        <f>SUM(G1005:G1012)</f>
        <v>2111.37</v>
      </c>
      <c r="H1013" s="24"/>
      <c r="I1013" s="71"/>
      <c r="J1013" s="71"/>
    </row>
    <row r="1014" spans="1:10" ht="14.25">
      <c r="A1014" s="24">
        <v>83</v>
      </c>
      <c r="B1014" s="25" t="s">
        <v>21</v>
      </c>
      <c r="C1014" s="24"/>
      <c r="D1014" s="26"/>
      <c r="E1014" s="26"/>
      <c r="F1014" s="26"/>
      <c r="G1014" s="26"/>
      <c r="H1014" s="24"/>
      <c r="I1014" s="71"/>
      <c r="J1014" s="71"/>
    </row>
    <row r="1015" spans="1:10">
      <c r="A1015" s="24"/>
      <c r="B1015" s="27" t="s">
        <v>274</v>
      </c>
      <c r="C1015" s="24"/>
      <c r="D1015" s="26"/>
      <c r="E1015" s="26"/>
      <c r="F1015" s="26"/>
      <c r="G1015" s="26"/>
      <c r="H1015" s="24"/>
      <c r="I1015" s="71"/>
      <c r="J1015" s="71"/>
    </row>
    <row r="1016" spans="1:10">
      <c r="A1016" s="24"/>
      <c r="B1016" s="26"/>
      <c r="C1016" s="24"/>
      <c r="D1016" s="26"/>
      <c r="E1016" s="26"/>
      <c r="F1016" s="26"/>
      <c r="G1016" s="26"/>
      <c r="H1016" s="66"/>
      <c r="I1016" s="71"/>
      <c r="J1016" s="71"/>
    </row>
    <row r="1017" spans="1:10">
      <c r="A1017" s="24"/>
      <c r="B1017" s="28" t="s">
        <v>275</v>
      </c>
      <c r="C1017" s="24"/>
      <c r="D1017" s="26"/>
      <c r="E1017" s="26"/>
      <c r="F1017" s="26"/>
      <c r="G1017" s="61">
        <f>SUM(G1016:G1016)</f>
        <v>0</v>
      </c>
      <c r="H1017" s="24"/>
      <c r="I1017" s="71"/>
      <c r="J1017" s="71"/>
    </row>
    <row r="1018" spans="1:10">
      <c r="A1018" s="24"/>
      <c r="B1018" s="27" t="s">
        <v>276</v>
      </c>
      <c r="C1018" s="24"/>
      <c r="D1018" s="26"/>
      <c r="E1018" s="26"/>
      <c r="F1018" s="26"/>
      <c r="G1018" s="26"/>
      <c r="H1018" s="24"/>
      <c r="I1018" s="71"/>
      <c r="J1018" s="71"/>
    </row>
    <row r="1019" spans="1:10">
      <c r="A1019" s="24"/>
      <c r="B1019" s="29"/>
      <c r="C1019" s="29" t="s">
        <v>277</v>
      </c>
      <c r="D1019" s="26" t="s">
        <v>278</v>
      </c>
      <c r="E1019" s="26">
        <v>377.8</v>
      </c>
      <c r="F1019" s="26"/>
      <c r="G1019" s="43">
        <f>E1019*2.3</f>
        <v>868.93999999999994</v>
      </c>
      <c r="H1019" s="24"/>
      <c r="I1019" s="71"/>
      <c r="J1019" s="71"/>
    </row>
    <row r="1020" spans="1:10">
      <c r="A1020" s="24"/>
      <c r="B1020" s="29"/>
      <c r="C1020" s="29" t="s">
        <v>197</v>
      </c>
      <c r="D1020" s="26"/>
      <c r="E1020" s="26"/>
      <c r="F1020" s="26"/>
      <c r="G1020" s="43">
        <f>E1019*1.51</f>
        <v>570.47800000000007</v>
      </c>
      <c r="H1020" s="24"/>
      <c r="I1020" s="71"/>
      <c r="J1020" s="71"/>
    </row>
    <row r="1021" spans="1:10">
      <c r="A1021" s="24"/>
      <c r="B1021" s="29"/>
      <c r="C1021" s="29" t="s">
        <v>280</v>
      </c>
      <c r="D1021" s="26" t="s">
        <v>281</v>
      </c>
      <c r="E1021" s="26"/>
      <c r="F1021" s="26"/>
      <c r="G1021" s="59"/>
      <c r="H1021" s="66"/>
      <c r="I1021" s="71"/>
      <c r="J1021" s="71"/>
    </row>
    <row r="1022" spans="1:10">
      <c r="A1022" s="24"/>
      <c r="B1022" s="29"/>
      <c r="C1022" s="29" t="s">
        <v>198</v>
      </c>
      <c r="D1022" s="26"/>
      <c r="E1022" s="26"/>
      <c r="F1022" s="26"/>
      <c r="G1022" s="43"/>
      <c r="H1022" s="24"/>
      <c r="I1022" s="71"/>
      <c r="J1022" s="71"/>
    </row>
    <row r="1023" spans="1:10">
      <c r="A1023" s="24"/>
      <c r="B1023" s="29"/>
      <c r="C1023" s="29" t="s">
        <v>282</v>
      </c>
      <c r="D1023" s="26"/>
      <c r="E1023" s="26"/>
      <c r="F1023" s="26"/>
      <c r="G1023" s="26"/>
      <c r="H1023" s="24"/>
      <c r="I1023" s="71"/>
      <c r="J1023" s="71"/>
    </row>
    <row r="1024" spans="1:10">
      <c r="A1024" s="24"/>
      <c r="B1024" s="29"/>
      <c r="C1024" s="129" t="s">
        <v>724</v>
      </c>
      <c r="D1024" s="26"/>
      <c r="E1024" s="26"/>
      <c r="F1024" s="26">
        <v>1</v>
      </c>
      <c r="G1024" s="43">
        <v>1060.4100000000001</v>
      </c>
      <c r="H1024" s="124">
        <v>43556</v>
      </c>
      <c r="I1024" s="71"/>
      <c r="J1024" s="71"/>
    </row>
    <row r="1025" spans="1:10">
      <c r="A1025" s="24"/>
      <c r="B1025" s="29"/>
      <c r="C1025" s="24" t="s">
        <v>335</v>
      </c>
      <c r="D1025" s="26" t="s">
        <v>287</v>
      </c>
      <c r="E1025" s="26">
        <v>1</v>
      </c>
      <c r="F1025" s="26">
        <v>0.19</v>
      </c>
      <c r="G1025" s="43">
        <v>177.65</v>
      </c>
      <c r="H1025" s="24"/>
      <c r="I1025" s="71"/>
      <c r="J1025" s="71"/>
    </row>
    <row r="1026" spans="1:10">
      <c r="A1026" s="24"/>
      <c r="B1026" s="29"/>
      <c r="C1026" s="36" t="s">
        <v>336</v>
      </c>
      <c r="D1026" s="26"/>
      <c r="E1026" s="26"/>
      <c r="F1026" s="26"/>
      <c r="G1026" s="43"/>
      <c r="H1026" s="24"/>
      <c r="I1026" s="71"/>
      <c r="J1026" s="71"/>
    </row>
    <row r="1027" spans="1:10">
      <c r="A1027" s="24"/>
      <c r="B1027" s="28" t="s">
        <v>275</v>
      </c>
      <c r="C1027" s="24"/>
      <c r="D1027" s="26"/>
      <c r="E1027" s="26"/>
      <c r="F1027" s="26"/>
      <c r="G1027" s="61">
        <f>SUM(G1019:G1026)</f>
        <v>2677.4780000000005</v>
      </c>
      <c r="H1027" s="24"/>
      <c r="I1027" s="71"/>
      <c r="J1027" s="71"/>
    </row>
    <row r="1028" spans="1:10" ht="14.25">
      <c r="A1028" s="24">
        <v>84</v>
      </c>
      <c r="B1028" s="25" t="s">
        <v>22</v>
      </c>
      <c r="C1028" s="24"/>
      <c r="D1028" s="26"/>
      <c r="E1028" s="26"/>
      <c r="F1028" s="26"/>
      <c r="G1028" s="26"/>
      <c r="H1028" s="24"/>
      <c r="I1028" s="71"/>
      <c r="J1028" s="71"/>
    </row>
    <row r="1029" spans="1:10">
      <c r="A1029" s="24"/>
      <c r="B1029" s="27" t="s">
        <v>274</v>
      </c>
      <c r="C1029" s="24"/>
      <c r="D1029" s="26"/>
      <c r="E1029" s="26"/>
      <c r="F1029" s="26"/>
      <c r="G1029" s="26"/>
      <c r="H1029" s="24"/>
      <c r="I1029" s="71"/>
      <c r="J1029" s="71"/>
    </row>
    <row r="1030" spans="1:10">
      <c r="A1030" s="24"/>
      <c r="B1030" s="27"/>
      <c r="C1030" s="24"/>
      <c r="D1030" s="26"/>
      <c r="E1030" s="26"/>
      <c r="F1030" s="26"/>
      <c r="G1030" s="26"/>
      <c r="H1030" s="32"/>
      <c r="I1030" s="71"/>
      <c r="J1030" s="71"/>
    </row>
    <row r="1031" spans="1:10">
      <c r="A1031" s="24"/>
      <c r="B1031" s="28" t="s">
        <v>275</v>
      </c>
      <c r="C1031" s="24"/>
      <c r="D1031" s="26"/>
      <c r="E1031" s="26"/>
      <c r="F1031" s="26"/>
      <c r="G1031" s="61">
        <f>SUM(G1030:G1030)</f>
        <v>0</v>
      </c>
      <c r="H1031" s="24"/>
      <c r="I1031" s="71"/>
      <c r="J1031" s="71"/>
    </row>
    <row r="1032" spans="1:10">
      <c r="A1032" s="24"/>
      <c r="B1032" s="27" t="s">
        <v>276</v>
      </c>
      <c r="C1032" s="24"/>
      <c r="D1032" s="26"/>
      <c r="E1032" s="26"/>
      <c r="F1032" s="26"/>
      <c r="G1032" s="26"/>
      <c r="H1032" s="24"/>
      <c r="I1032" s="71"/>
      <c r="J1032" s="71"/>
    </row>
    <row r="1033" spans="1:10">
      <c r="A1033" s="24"/>
      <c r="B1033" s="29"/>
      <c r="C1033" s="29" t="s">
        <v>277</v>
      </c>
      <c r="D1033" s="26" t="s">
        <v>278</v>
      </c>
      <c r="E1033" s="26">
        <v>363.5</v>
      </c>
      <c r="F1033" s="26"/>
      <c r="G1033" s="43">
        <f>E1033*2.3</f>
        <v>836.05</v>
      </c>
      <c r="H1033" s="24"/>
      <c r="I1033" s="112" t="s">
        <v>392</v>
      </c>
      <c r="J1033" s="71"/>
    </row>
    <row r="1034" spans="1:10">
      <c r="A1034" s="24"/>
      <c r="B1034" s="29"/>
      <c r="C1034" s="29" t="s">
        <v>197</v>
      </c>
      <c r="D1034" s="26"/>
      <c r="E1034" s="26"/>
      <c r="F1034" s="26"/>
      <c r="G1034" s="43"/>
      <c r="H1034" s="24"/>
      <c r="I1034" s="71"/>
      <c r="J1034" s="71"/>
    </row>
    <row r="1035" spans="1:10">
      <c r="A1035" s="24"/>
      <c r="B1035" s="29"/>
      <c r="C1035" s="29" t="s">
        <v>280</v>
      </c>
      <c r="D1035" s="26" t="s">
        <v>281</v>
      </c>
      <c r="E1035" s="26"/>
      <c r="F1035" s="26"/>
      <c r="G1035" s="59"/>
      <c r="H1035" s="66"/>
      <c r="I1035" s="71"/>
      <c r="J1035" s="71"/>
    </row>
    <row r="1036" spans="1:10">
      <c r="A1036" s="24"/>
      <c r="B1036" s="29"/>
      <c r="C1036" s="29" t="s">
        <v>198</v>
      </c>
      <c r="D1036" s="26" t="s">
        <v>281</v>
      </c>
      <c r="E1036" s="26"/>
      <c r="F1036" s="26"/>
      <c r="G1036" s="43"/>
      <c r="H1036" s="32"/>
      <c r="I1036" s="71"/>
      <c r="J1036" s="71"/>
    </row>
    <row r="1037" spans="1:10">
      <c r="A1037" s="24"/>
      <c r="B1037" s="29"/>
      <c r="C1037" s="29" t="s">
        <v>282</v>
      </c>
      <c r="D1037" s="26"/>
      <c r="E1037" s="26"/>
      <c r="F1037" s="26"/>
      <c r="G1037" s="26"/>
      <c r="H1037" s="24"/>
      <c r="I1037" s="71"/>
      <c r="J1037" s="71"/>
    </row>
    <row r="1038" spans="1:10">
      <c r="A1038" s="24"/>
      <c r="B1038" s="29"/>
      <c r="C1038" s="129" t="s">
        <v>724</v>
      </c>
      <c r="D1038" s="26"/>
      <c r="E1038" s="26"/>
      <c r="F1038" s="26">
        <v>1</v>
      </c>
      <c r="G1038" s="43">
        <v>1060.4100000000001</v>
      </c>
      <c r="H1038" s="124">
        <v>43556</v>
      </c>
      <c r="I1038" s="71"/>
      <c r="J1038" s="71"/>
    </row>
    <row r="1039" spans="1:10">
      <c r="A1039" s="24"/>
      <c r="B1039" s="29"/>
      <c r="C1039" s="24" t="s">
        <v>335</v>
      </c>
      <c r="D1039" s="26" t="s">
        <v>287</v>
      </c>
      <c r="E1039" s="26">
        <v>1</v>
      </c>
      <c r="F1039" s="26">
        <v>0.19</v>
      </c>
      <c r="G1039" s="43">
        <v>177.65</v>
      </c>
      <c r="H1039" s="24"/>
      <c r="I1039" s="71"/>
      <c r="J1039" s="71"/>
    </row>
    <row r="1040" spans="1:10">
      <c r="A1040" s="24"/>
      <c r="B1040" s="29"/>
      <c r="C1040" s="36" t="s">
        <v>336</v>
      </c>
      <c r="D1040" s="26"/>
      <c r="E1040" s="26"/>
      <c r="F1040" s="26"/>
      <c r="G1040" s="43"/>
      <c r="H1040" s="24"/>
      <c r="I1040" s="71"/>
      <c r="J1040" s="71"/>
    </row>
    <row r="1041" spans="1:10">
      <c r="A1041" s="24"/>
      <c r="B1041" s="28" t="s">
        <v>275</v>
      </c>
      <c r="C1041" s="24"/>
      <c r="D1041" s="26"/>
      <c r="E1041" s="26"/>
      <c r="F1041" s="26"/>
      <c r="G1041" s="61">
        <f>SUM(G1033:G1040)</f>
        <v>2074.11</v>
      </c>
      <c r="H1041" s="24"/>
      <c r="I1041" s="71"/>
      <c r="J1041" s="71"/>
    </row>
    <row r="1042" spans="1:10" ht="14.25">
      <c r="A1042" s="24">
        <v>85</v>
      </c>
      <c r="B1042" s="25" t="s">
        <v>23</v>
      </c>
      <c r="C1042" s="24"/>
      <c r="D1042" s="26"/>
      <c r="E1042" s="26"/>
      <c r="F1042" s="26"/>
      <c r="G1042" s="26"/>
      <c r="H1042" s="24"/>
      <c r="I1042" s="71"/>
      <c r="J1042" s="71"/>
    </row>
    <row r="1043" spans="1:10">
      <c r="A1043" s="24"/>
      <c r="B1043" s="27" t="s">
        <v>274</v>
      </c>
      <c r="C1043" s="24"/>
      <c r="D1043" s="26"/>
      <c r="E1043" s="26"/>
      <c r="F1043" s="26"/>
      <c r="G1043" s="26"/>
      <c r="H1043" s="24"/>
      <c r="I1043" s="71"/>
      <c r="J1043" s="71"/>
    </row>
    <row r="1044" spans="1:10">
      <c r="A1044" s="24"/>
      <c r="B1044" s="27"/>
      <c r="C1044" s="24"/>
      <c r="D1044" s="26"/>
      <c r="E1044" s="26"/>
      <c r="F1044" s="26"/>
      <c r="G1044" s="26"/>
      <c r="H1044" s="66"/>
      <c r="I1044" s="71"/>
      <c r="J1044" s="71"/>
    </row>
    <row r="1045" spans="1:10">
      <c r="A1045" s="24"/>
      <c r="B1045" s="28" t="s">
        <v>275</v>
      </c>
      <c r="C1045" s="24"/>
      <c r="D1045" s="26"/>
      <c r="E1045" s="26"/>
      <c r="F1045" s="26"/>
      <c r="G1045" s="61">
        <f>SUM(G1044:G1044)</f>
        <v>0</v>
      </c>
      <c r="H1045" s="24"/>
      <c r="I1045" s="71"/>
      <c r="J1045" s="71"/>
    </row>
    <row r="1046" spans="1:10">
      <c r="A1046" s="24"/>
      <c r="B1046" s="27" t="s">
        <v>276</v>
      </c>
      <c r="C1046" s="24"/>
      <c r="D1046" s="26"/>
      <c r="E1046" s="26"/>
      <c r="F1046" s="26"/>
      <c r="G1046" s="26"/>
      <c r="H1046" s="24"/>
      <c r="I1046" s="71"/>
      <c r="J1046" s="71"/>
    </row>
    <row r="1047" spans="1:10">
      <c r="A1047" s="24"/>
      <c r="B1047" s="29"/>
      <c r="C1047" s="29" t="s">
        <v>277</v>
      </c>
      <c r="D1047" s="26" t="s">
        <v>278</v>
      </c>
      <c r="E1047" s="26">
        <v>609.20000000000005</v>
      </c>
      <c r="F1047" s="26"/>
      <c r="G1047" s="43">
        <f>E1047*2.3</f>
        <v>1401.16</v>
      </c>
      <c r="H1047" s="24"/>
      <c r="I1047" s="71"/>
      <c r="J1047" s="71"/>
    </row>
    <row r="1048" spans="1:10">
      <c r="A1048" s="24"/>
      <c r="B1048" s="29"/>
      <c r="C1048" s="29" t="s">
        <v>197</v>
      </c>
      <c r="D1048" s="26"/>
      <c r="E1048" s="26"/>
      <c r="F1048" s="26"/>
      <c r="G1048" s="43"/>
      <c r="H1048" s="24"/>
      <c r="I1048" s="112" t="s">
        <v>392</v>
      </c>
      <c r="J1048" s="120" t="s">
        <v>403</v>
      </c>
    </row>
    <row r="1049" spans="1:10">
      <c r="A1049" s="24"/>
      <c r="B1049" s="29"/>
      <c r="C1049" s="29" t="s">
        <v>280</v>
      </c>
      <c r="D1049" s="26" t="s">
        <v>281</v>
      </c>
      <c r="E1049" s="26"/>
      <c r="F1049" s="26"/>
      <c r="G1049" s="59"/>
      <c r="H1049" s="32"/>
      <c r="I1049" s="71"/>
      <c r="J1049" s="71"/>
    </row>
    <row r="1050" spans="1:10">
      <c r="A1050" s="24"/>
      <c r="B1050" s="29"/>
      <c r="C1050" s="29" t="s">
        <v>198</v>
      </c>
      <c r="D1050" s="26" t="s">
        <v>281</v>
      </c>
      <c r="E1050" s="26"/>
      <c r="F1050" s="26"/>
      <c r="G1050" s="43"/>
      <c r="H1050" s="32"/>
      <c r="I1050" s="71"/>
      <c r="J1050" s="71"/>
    </row>
    <row r="1051" spans="1:10">
      <c r="A1051" s="24"/>
      <c r="B1051" s="29"/>
      <c r="C1051" s="29" t="s">
        <v>282</v>
      </c>
      <c r="D1051" s="26"/>
      <c r="E1051" s="26"/>
      <c r="F1051" s="26"/>
      <c r="G1051" s="26"/>
      <c r="H1051" s="24"/>
      <c r="I1051" s="71"/>
      <c r="J1051" s="71"/>
    </row>
    <row r="1052" spans="1:10">
      <c r="A1052" s="24"/>
      <c r="B1052" s="26" t="s">
        <v>646</v>
      </c>
      <c r="C1052" s="39" t="s">
        <v>643</v>
      </c>
      <c r="D1052" s="26" t="s">
        <v>406</v>
      </c>
      <c r="E1052" s="26">
        <v>0.03</v>
      </c>
      <c r="F1052" s="26">
        <v>1.8</v>
      </c>
      <c r="G1052" s="43">
        <v>542.36</v>
      </c>
      <c r="H1052" s="66" t="s">
        <v>647</v>
      </c>
      <c r="I1052" s="71"/>
      <c r="J1052" s="71"/>
    </row>
    <row r="1053" spans="1:10">
      <c r="A1053" s="24"/>
      <c r="B1053" s="29"/>
      <c r="C1053" s="129" t="s">
        <v>617</v>
      </c>
      <c r="D1053" s="26" t="s">
        <v>126</v>
      </c>
      <c r="E1053" s="69">
        <v>40</v>
      </c>
      <c r="F1053" s="69">
        <v>5.5</v>
      </c>
      <c r="G1053" s="69">
        <v>1127.3499999999999</v>
      </c>
      <c r="H1053" s="66" t="s">
        <v>647</v>
      </c>
      <c r="I1053" s="71"/>
      <c r="J1053" s="71"/>
    </row>
    <row r="1054" spans="1:10">
      <c r="A1054" s="24"/>
      <c r="B1054" s="29"/>
      <c r="C1054" s="129" t="s">
        <v>618</v>
      </c>
      <c r="D1054" s="26" t="s">
        <v>126</v>
      </c>
      <c r="E1054" s="26">
        <v>20</v>
      </c>
      <c r="F1054" s="26">
        <v>5.3</v>
      </c>
      <c r="G1054" s="43">
        <v>1008.78</v>
      </c>
      <c r="H1054" s="66" t="s">
        <v>647</v>
      </c>
      <c r="I1054" s="71"/>
      <c r="J1054" s="71"/>
    </row>
    <row r="1055" spans="1:10">
      <c r="A1055" s="24"/>
      <c r="B1055" s="29"/>
      <c r="C1055" s="129" t="s">
        <v>724</v>
      </c>
      <c r="D1055" s="26"/>
      <c r="E1055" s="26"/>
      <c r="F1055" s="26">
        <v>1</v>
      </c>
      <c r="G1055" s="43">
        <v>1060.4100000000001</v>
      </c>
      <c r="H1055" s="124">
        <v>43556</v>
      </c>
      <c r="I1055" s="71"/>
      <c r="J1055" s="71"/>
    </row>
    <row r="1056" spans="1:10">
      <c r="A1056" s="24"/>
      <c r="B1056" s="31"/>
      <c r="C1056" s="24" t="s">
        <v>335</v>
      </c>
      <c r="D1056" s="26" t="s">
        <v>287</v>
      </c>
      <c r="E1056" s="26">
        <v>1</v>
      </c>
      <c r="F1056" s="26">
        <v>0.19</v>
      </c>
      <c r="G1056" s="43">
        <v>177.65</v>
      </c>
      <c r="H1056" s="24"/>
      <c r="I1056" s="71"/>
      <c r="J1056" s="71"/>
    </row>
    <row r="1057" spans="1:19">
      <c r="A1057" s="24"/>
      <c r="B1057" s="31"/>
      <c r="C1057" s="36" t="s">
        <v>336</v>
      </c>
      <c r="D1057" s="26"/>
      <c r="E1057" s="26"/>
      <c r="F1057" s="26"/>
      <c r="G1057" s="43"/>
      <c r="H1057" s="24"/>
      <c r="I1057" s="71"/>
      <c r="J1057" s="71"/>
    </row>
    <row r="1058" spans="1:19">
      <c r="A1058" s="24"/>
      <c r="B1058" s="28" t="s">
        <v>275</v>
      </c>
      <c r="C1058" s="24"/>
      <c r="D1058" s="26"/>
      <c r="E1058" s="26"/>
      <c r="F1058" s="26"/>
      <c r="G1058" s="61">
        <f>SUM(G1047:G1057)</f>
        <v>5317.7099999999991</v>
      </c>
      <c r="H1058" s="24"/>
      <c r="I1058" s="71"/>
      <c r="J1058" s="71"/>
    </row>
    <row r="1059" spans="1:19" ht="14.25">
      <c r="A1059" s="24">
        <v>86</v>
      </c>
      <c r="B1059" s="67" t="s">
        <v>24</v>
      </c>
      <c r="C1059" s="24"/>
      <c r="D1059" s="26"/>
      <c r="E1059" s="26"/>
      <c r="F1059" s="26"/>
      <c r="G1059" s="26"/>
      <c r="H1059" s="24"/>
      <c r="I1059" s="71"/>
      <c r="J1059" s="71"/>
    </row>
    <row r="1060" spans="1:19">
      <c r="A1060" s="24"/>
      <c r="B1060" s="27" t="s">
        <v>274</v>
      </c>
      <c r="C1060" s="24"/>
      <c r="D1060" s="26"/>
      <c r="E1060" s="26"/>
      <c r="F1060" s="26"/>
      <c r="G1060" s="26"/>
      <c r="H1060" s="24"/>
      <c r="I1060" s="71"/>
      <c r="J1060" s="71"/>
      <c r="N1060" s="37"/>
      <c r="O1060" s="33"/>
      <c r="P1060" s="33"/>
      <c r="Q1060" s="33"/>
      <c r="R1060" s="34"/>
      <c r="S1060" s="38"/>
    </row>
    <row r="1061" spans="1:19">
      <c r="A1061" s="24"/>
      <c r="B1061" s="27"/>
      <c r="C1061" s="24"/>
      <c r="D1061" s="26"/>
      <c r="E1061" s="26"/>
      <c r="F1061" s="26"/>
      <c r="G1061" s="59"/>
      <c r="H1061" s="32"/>
      <c r="I1061" s="71"/>
      <c r="J1061" s="71"/>
      <c r="N1061" s="37"/>
      <c r="O1061" s="33"/>
      <c r="P1061" s="33"/>
      <c r="Q1061" s="33"/>
      <c r="R1061" s="34"/>
      <c r="S1061" s="38"/>
    </row>
    <row r="1062" spans="1:19">
      <c r="A1062" s="24"/>
      <c r="B1062" s="28" t="s">
        <v>275</v>
      </c>
      <c r="C1062" s="24"/>
      <c r="D1062" s="26"/>
      <c r="E1062" s="26"/>
      <c r="F1062" s="26"/>
      <c r="G1062" s="61">
        <f>SUM(G1061:G1061)</f>
        <v>0</v>
      </c>
      <c r="H1062" s="24"/>
      <c r="I1062" s="71"/>
      <c r="J1062" s="71"/>
    </row>
    <row r="1063" spans="1:19">
      <c r="A1063" s="24"/>
      <c r="B1063" s="27" t="s">
        <v>276</v>
      </c>
      <c r="C1063" s="24"/>
      <c r="D1063" s="26"/>
      <c r="E1063" s="26"/>
      <c r="F1063" s="26"/>
      <c r="G1063" s="26"/>
      <c r="H1063" s="24"/>
      <c r="I1063" s="71"/>
      <c r="J1063" s="71"/>
    </row>
    <row r="1064" spans="1:19">
      <c r="A1064" s="24"/>
      <c r="B1064" s="29"/>
      <c r="C1064" s="29" t="s">
        <v>277</v>
      </c>
      <c r="D1064" s="26" t="s">
        <v>278</v>
      </c>
      <c r="E1064" s="26">
        <v>463.7</v>
      </c>
      <c r="F1064" s="26"/>
      <c r="G1064" s="43">
        <f>E1064*2.3</f>
        <v>1066.51</v>
      </c>
      <c r="H1064" s="24"/>
      <c r="I1064" s="112" t="s">
        <v>392</v>
      </c>
      <c r="J1064" s="120" t="s">
        <v>403</v>
      </c>
    </row>
    <row r="1065" spans="1:19">
      <c r="A1065" s="24"/>
      <c r="B1065" s="29"/>
      <c r="C1065" s="29" t="s">
        <v>197</v>
      </c>
      <c r="D1065" s="26"/>
      <c r="E1065" s="26"/>
      <c r="F1065" s="26"/>
      <c r="G1065" s="43"/>
      <c r="H1065" s="24"/>
      <c r="I1065" s="71"/>
      <c r="J1065" s="71"/>
    </row>
    <row r="1066" spans="1:19">
      <c r="A1066" s="24"/>
      <c r="B1066" s="29"/>
      <c r="C1066" s="29" t="s">
        <v>280</v>
      </c>
      <c r="D1066" s="26" t="s">
        <v>281</v>
      </c>
      <c r="E1066" s="26"/>
      <c r="F1066" s="26"/>
      <c r="G1066" s="59"/>
      <c r="H1066" s="32"/>
      <c r="I1066" s="71"/>
      <c r="J1066" s="71"/>
      <c r="K1066" s="9"/>
      <c r="L1066" s="9"/>
      <c r="M1066" s="9"/>
      <c r="N1066" s="9"/>
      <c r="O1066" s="9"/>
      <c r="P1066" s="9"/>
      <c r="Q1066" s="9"/>
      <c r="R1066" s="9"/>
      <c r="S1066" s="9"/>
    </row>
    <row r="1067" spans="1:19">
      <c r="A1067" s="24"/>
      <c r="B1067" s="29"/>
      <c r="C1067" s="29" t="s">
        <v>198</v>
      </c>
      <c r="D1067" s="26" t="s">
        <v>281</v>
      </c>
      <c r="E1067" s="26"/>
      <c r="F1067" s="26"/>
      <c r="G1067" s="43"/>
      <c r="H1067" s="32"/>
      <c r="I1067" s="71"/>
      <c r="J1067" s="71"/>
      <c r="K1067" s="9"/>
      <c r="L1067" s="9"/>
      <c r="M1067" s="9"/>
      <c r="N1067" s="37"/>
      <c r="O1067" s="33"/>
      <c r="P1067" s="33"/>
      <c r="Q1067" s="33"/>
      <c r="R1067" s="47"/>
      <c r="S1067" s="38"/>
    </row>
    <row r="1068" spans="1:19">
      <c r="A1068" s="24"/>
      <c r="B1068" s="29"/>
      <c r="C1068" s="29" t="s">
        <v>282</v>
      </c>
      <c r="D1068" s="26"/>
      <c r="E1068" s="26"/>
      <c r="F1068" s="26"/>
      <c r="G1068" s="26"/>
      <c r="H1068" s="24"/>
      <c r="I1068" s="71"/>
      <c r="J1068" s="71"/>
      <c r="K1068" s="33"/>
      <c r="L1068" s="33"/>
      <c r="M1068" s="34"/>
      <c r="N1068" s="9"/>
      <c r="O1068" s="33"/>
      <c r="P1068" s="33"/>
      <c r="Q1068" s="33"/>
      <c r="R1068" s="47"/>
      <c r="S1068" s="38"/>
    </row>
    <row r="1069" spans="1:19">
      <c r="A1069" s="24"/>
      <c r="B1069" s="29"/>
      <c r="C1069" s="129" t="s">
        <v>724</v>
      </c>
      <c r="D1069" s="26"/>
      <c r="E1069" s="26"/>
      <c r="F1069" s="26">
        <v>1</v>
      </c>
      <c r="G1069" s="43">
        <v>1060.4100000000001</v>
      </c>
      <c r="H1069" s="124">
        <v>43556</v>
      </c>
      <c r="I1069" s="71"/>
      <c r="J1069" s="71"/>
      <c r="K1069" s="33"/>
      <c r="L1069" s="33"/>
      <c r="M1069" s="34"/>
      <c r="N1069" s="9"/>
      <c r="O1069" s="33"/>
      <c r="P1069" s="33"/>
      <c r="Q1069" s="33"/>
      <c r="R1069" s="47"/>
      <c r="S1069" s="38"/>
    </row>
    <row r="1070" spans="1:19">
      <c r="A1070" s="24"/>
      <c r="B1070" s="29"/>
      <c r="C1070" s="24" t="s">
        <v>335</v>
      </c>
      <c r="D1070" s="26" t="s">
        <v>287</v>
      </c>
      <c r="E1070" s="26">
        <v>1</v>
      </c>
      <c r="F1070" s="26">
        <v>0.19</v>
      </c>
      <c r="G1070" s="43">
        <v>177.65</v>
      </c>
      <c r="H1070" s="24"/>
      <c r="I1070" s="71"/>
      <c r="J1070" s="71"/>
      <c r="K1070" s="9"/>
      <c r="L1070" s="9"/>
      <c r="M1070" s="9"/>
      <c r="N1070" s="9"/>
      <c r="O1070" s="33"/>
      <c r="P1070" s="33"/>
      <c r="Q1070" s="33"/>
      <c r="R1070" s="47"/>
      <c r="S1070" s="38"/>
    </row>
    <row r="1071" spans="1:19">
      <c r="A1071" s="24"/>
      <c r="B1071" s="29"/>
      <c r="C1071" s="36" t="s">
        <v>336</v>
      </c>
      <c r="D1071" s="26"/>
      <c r="E1071" s="26"/>
      <c r="F1071" s="26"/>
      <c r="G1071" s="43"/>
      <c r="H1071" s="24"/>
      <c r="I1071" s="71"/>
      <c r="J1071" s="71"/>
      <c r="K1071" s="9"/>
    </row>
    <row r="1072" spans="1:19">
      <c r="A1072" s="24"/>
      <c r="B1072" s="28" t="s">
        <v>275</v>
      </c>
      <c r="C1072" s="26"/>
      <c r="D1072" s="26"/>
      <c r="E1072" s="26"/>
      <c r="F1072" s="26"/>
      <c r="G1072" s="61">
        <f>SUM(G1064:G1071)</f>
        <v>2304.5700000000002</v>
      </c>
      <c r="H1072" s="24"/>
      <c r="I1072" s="71"/>
      <c r="J1072" s="71"/>
    </row>
    <row r="1073" spans="1:19" ht="14.25">
      <c r="A1073" s="24">
        <v>87</v>
      </c>
      <c r="B1073" s="25" t="s">
        <v>25</v>
      </c>
      <c r="C1073" s="24"/>
      <c r="D1073" s="26"/>
      <c r="E1073" s="26"/>
      <c r="F1073" s="26"/>
      <c r="G1073" s="26"/>
      <c r="H1073" s="24"/>
      <c r="I1073" s="71"/>
      <c r="J1073" s="71"/>
    </row>
    <row r="1074" spans="1:19">
      <c r="A1074" s="24"/>
      <c r="B1074" s="27" t="s">
        <v>274</v>
      </c>
      <c r="C1074" s="24"/>
      <c r="D1074" s="26"/>
      <c r="E1074" s="26"/>
      <c r="F1074" s="26"/>
      <c r="G1074" s="26"/>
      <c r="H1074" s="24"/>
      <c r="I1074" s="71"/>
      <c r="J1074" s="71"/>
    </row>
    <row r="1075" spans="1:19">
      <c r="A1075" s="24"/>
      <c r="B1075" s="27" t="s">
        <v>352</v>
      </c>
      <c r="C1075" s="24" t="s">
        <v>420</v>
      </c>
      <c r="D1075" s="26" t="s">
        <v>126</v>
      </c>
      <c r="E1075" s="26">
        <v>2</v>
      </c>
      <c r="F1075" s="26">
        <v>2.7</v>
      </c>
      <c r="G1075" s="26">
        <v>968.71</v>
      </c>
      <c r="H1075" s="32">
        <v>43570</v>
      </c>
      <c r="I1075" s="71"/>
      <c r="J1075" s="71"/>
    </row>
    <row r="1076" spans="1:19">
      <c r="A1076" s="24"/>
      <c r="B1076" s="26"/>
      <c r="C1076" s="24" t="s">
        <v>421</v>
      </c>
      <c r="D1076" s="26" t="s">
        <v>287</v>
      </c>
      <c r="E1076" s="26">
        <v>3</v>
      </c>
      <c r="F1076" s="26">
        <v>4.5999999999999996</v>
      </c>
      <c r="G1076" s="26">
        <v>2618.5</v>
      </c>
      <c r="H1076" s="32">
        <v>43570</v>
      </c>
      <c r="I1076" s="71"/>
      <c r="J1076" s="71"/>
    </row>
    <row r="1077" spans="1:19">
      <c r="A1077" s="24"/>
      <c r="B1077" s="27" t="s">
        <v>352</v>
      </c>
      <c r="C1077" s="24" t="s">
        <v>388</v>
      </c>
      <c r="D1077" s="26" t="s">
        <v>126</v>
      </c>
      <c r="E1077" s="26">
        <v>3.4</v>
      </c>
      <c r="F1077" s="26">
        <v>7.8</v>
      </c>
      <c r="G1077" s="26">
        <v>3978.43</v>
      </c>
      <c r="H1077" s="32">
        <v>43581</v>
      </c>
      <c r="I1077" s="71"/>
      <c r="J1077" s="71"/>
    </row>
    <row r="1078" spans="1:19">
      <c r="A1078" s="24"/>
      <c r="B1078" s="28" t="s">
        <v>275</v>
      </c>
      <c r="C1078" s="24"/>
      <c r="D1078" s="26"/>
      <c r="E1078" s="26"/>
      <c r="F1078" s="26"/>
      <c r="G1078" s="61">
        <f>SUM(G1075:G1077)</f>
        <v>7565.6399999999994</v>
      </c>
      <c r="H1078" s="24"/>
      <c r="I1078" s="71"/>
      <c r="J1078" s="77"/>
      <c r="K1078" s="9"/>
    </row>
    <row r="1079" spans="1:19">
      <c r="A1079" s="24"/>
      <c r="B1079" s="27" t="s">
        <v>276</v>
      </c>
      <c r="C1079" s="24"/>
      <c r="D1079" s="26"/>
      <c r="E1079" s="26"/>
      <c r="F1079" s="26"/>
      <c r="G1079" s="26"/>
      <c r="H1079" s="24"/>
      <c r="I1079" s="71"/>
      <c r="J1079" s="77"/>
      <c r="K1079" s="9"/>
      <c r="L1079" s="9"/>
      <c r="M1079" s="9"/>
      <c r="N1079" s="9"/>
      <c r="O1079" s="77"/>
      <c r="P1079" s="77"/>
      <c r="Q1079" s="77"/>
      <c r="R1079" s="9"/>
      <c r="S1079" s="9"/>
    </row>
    <row r="1080" spans="1:19">
      <c r="A1080" s="24"/>
      <c r="B1080" s="29"/>
      <c r="C1080" s="29" t="s">
        <v>277</v>
      </c>
      <c r="D1080" s="26" t="s">
        <v>278</v>
      </c>
      <c r="E1080" s="26">
        <v>5849.4</v>
      </c>
      <c r="F1080" s="26"/>
      <c r="G1080" s="43">
        <f>E1080*2.3</f>
        <v>13453.619999999999</v>
      </c>
      <c r="H1080" s="24"/>
      <c r="I1080" s="112" t="s">
        <v>394</v>
      </c>
      <c r="J1080" s="71"/>
      <c r="K1080" s="33"/>
      <c r="L1080" s="33"/>
      <c r="M1080" s="34"/>
      <c r="N1080" s="37"/>
      <c r="O1080" s="33"/>
      <c r="P1080" s="33"/>
      <c r="Q1080" s="33"/>
      <c r="R1080" s="47"/>
      <c r="S1080" s="38"/>
    </row>
    <row r="1081" spans="1:19">
      <c r="A1081" s="24"/>
      <c r="B1081" s="29"/>
      <c r="C1081" s="29" t="s">
        <v>197</v>
      </c>
      <c r="D1081" s="26"/>
      <c r="E1081" s="26"/>
      <c r="F1081" s="26"/>
      <c r="G1081" s="43">
        <f>E1080*1.65</f>
        <v>9651.5099999999984</v>
      </c>
      <c r="H1081" s="24"/>
      <c r="I1081" s="71"/>
      <c r="J1081" s="71"/>
      <c r="K1081" s="9"/>
      <c r="L1081" s="9"/>
      <c r="M1081" s="9"/>
      <c r="N1081" s="9"/>
      <c r="O1081" s="9"/>
      <c r="P1081" s="9"/>
      <c r="Q1081" s="9"/>
      <c r="R1081" s="9"/>
      <c r="S1081" s="9"/>
    </row>
    <row r="1082" spans="1:19">
      <c r="A1082" s="24"/>
      <c r="B1082" s="29"/>
      <c r="C1082" s="29" t="s">
        <v>280</v>
      </c>
      <c r="D1082" s="26" t="s">
        <v>281</v>
      </c>
      <c r="E1082" s="26"/>
      <c r="F1082" s="26"/>
      <c r="G1082" s="43"/>
      <c r="H1082" s="66"/>
      <c r="I1082" s="71"/>
      <c r="J1082" s="71"/>
      <c r="K1082" s="9"/>
      <c r="L1082" s="9"/>
      <c r="M1082" s="9"/>
      <c r="N1082" s="33"/>
      <c r="P1082" s="9"/>
      <c r="Q1082" s="9"/>
      <c r="R1082" s="9"/>
      <c r="S1082" s="9"/>
    </row>
    <row r="1083" spans="1:19">
      <c r="A1083" s="24"/>
      <c r="B1083" s="29"/>
      <c r="C1083" s="29" t="s">
        <v>198</v>
      </c>
      <c r="D1083" s="26" t="s">
        <v>281</v>
      </c>
      <c r="E1083" s="26"/>
      <c r="F1083" s="26"/>
      <c r="G1083" s="26"/>
      <c r="H1083" s="66"/>
      <c r="I1083" s="71"/>
      <c r="J1083" s="71"/>
      <c r="L1083" s="9"/>
      <c r="M1083" s="9"/>
      <c r="N1083" s="9"/>
      <c r="O1083" s="9"/>
      <c r="P1083" s="9"/>
    </row>
    <row r="1084" spans="1:19">
      <c r="A1084" s="24"/>
      <c r="B1084" s="26" t="s">
        <v>492</v>
      </c>
      <c r="C1084" s="129" t="s">
        <v>418</v>
      </c>
      <c r="D1084" s="26"/>
      <c r="E1084" s="69"/>
      <c r="F1084" s="26">
        <v>4</v>
      </c>
      <c r="G1084" s="26">
        <v>1333.19</v>
      </c>
      <c r="H1084" s="66">
        <v>43566</v>
      </c>
      <c r="I1084" s="71"/>
      <c r="J1084" s="71"/>
      <c r="L1084" s="9"/>
      <c r="M1084" s="9"/>
      <c r="N1084" s="9"/>
      <c r="O1084" s="9"/>
      <c r="P1084" s="9"/>
    </row>
    <row r="1085" spans="1:19">
      <c r="A1085" s="24"/>
      <c r="B1085" s="26"/>
      <c r="C1085" s="39" t="s">
        <v>671</v>
      </c>
      <c r="D1085" s="26" t="s">
        <v>287</v>
      </c>
      <c r="E1085" s="26">
        <v>2</v>
      </c>
      <c r="F1085" s="26">
        <v>1</v>
      </c>
      <c r="G1085" s="43">
        <v>1601.26</v>
      </c>
      <c r="H1085" s="66">
        <v>43570</v>
      </c>
      <c r="I1085" s="71"/>
      <c r="J1085" s="71"/>
      <c r="L1085" s="9"/>
      <c r="M1085" s="9"/>
      <c r="N1085" s="9"/>
      <c r="O1085" s="9"/>
      <c r="P1085" s="9"/>
    </row>
    <row r="1086" spans="1:19">
      <c r="A1086" s="24"/>
      <c r="B1086" s="27" t="s">
        <v>547</v>
      </c>
      <c r="C1086" s="129" t="s">
        <v>419</v>
      </c>
      <c r="D1086" s="26"/>
      <c r="E1086" s="26"/>
      <c r="F1086" s="26">
        <v>4</v>
      </c>
      <c r="G1086" s="26">
        <v>1333.19</v>
      </c>
      <c r="H1086" s="32">
        <v>43577</v>
      </c>
      <c r="I1086" s="71"/>
      <c r="J1086" s="71"/>
      <c r="L1086" s="9"/>
      <c r="M1086" s="9"/>
      <c r="N1086" s="9"/>
      <c r="O1086" s="9"/>
      <c r="P1086" s="9"/>
    </row>
    <row r="1087" spans="1:19">
      <c r="A1087" s="24"/>
      <c r="B1087" s="27"/>
      <c r="C1087" s="129" t="s">
        <v>724</v>
      </c>
      <c r="D1087" s="26"/>
      <c r="E1087" s="26"/>
      <c r="F1087" s="26">
        <v>1</v>
      </c>
      <c r="G1087" s="43">
        <v>1060.4100000000001</v>
      </c>
      <c r="H1087" s="124">
        <v>43556</v>
      </c>
      <c r="I1087" s="71"/>
      <c r="J1087" s="71"/>
      <c r="L1087" s="9"/>
      <c r="M1087" s="9"/>
      <c r="N1087" s="9"/>
      <c r="O1087" s="9"/>
      <c r="P1087" s="9"/>
    </row>
    <row r="1088" spans="1:19">
      <c r="A1088" s="24"/>
      <c r="B1088" s="24"/>
      <c r="C1088" s="24" t="s">
        <v>335</v>
      </c>
      <c r="D1088" s="26" t="s">
        <v>287</v>
      </c>
      <c r="E1088" s="26">
        <v>3</v>
      </c>
      <c r="F1088" s="26"/>
      <c r="G1088" s="43"/>
      <c r="H1088" s="24"/>
      <c r="I1088" s="71"/>
      <c r="J1088" s="71"/>
      <c r="K1088" s="9"/>
      <c r="L1088" s="37"/>
      <c r="M1088" s="33"/>
    </row>
    <row r="1089" spans="1:14">
      <c r="A1089" s="24"/>
      <c r="B1089" s="24"/>
      <c r="C1089" s="36" t="s">
        <v>336</v>
      </c>
      <c r="D1089" s="26"/>
      <c r="E1089" s="26"/>
      <c r="F1089" s="26"/>
      <c r="G1089" s="26"/>
      <c r="H1089" s="24"/>
      <c r="I1089" s="71"/>
      <c r="J1089" s="71"/>
      <c r="L1089" s="37"/>
      <c r="M1089" s="37"/>
    </row>
    <row r="1090" spans="1:14">
      <c r="A1090" s="24"/>
      <c r="B1090" s="28" t="s">
        <v>275</v>
      </c>
      <c r="C1090" s="24"/>
      <c r="D1090" s="26"/>
      <c r="E1090" s="26"/>
      <c r="F1090" s="26"/>
      <c r="G1090" s="61">
        <f>SUM(G1080:G1089)</f>
        <v>28433.179999999993</v>
      </c>
      <c r="H1090" s="24"/>
      <c r="I1090" s="71"/>
      <c r="J1090" s="71"/>
      <c r="L1090" s="9"/>
      <c r="M1090" s="33"/>
    </row>
    <row r="1091" spans="1:14" ht="14.25">
      <c r="A1091" s="24">
        <v>88</v>
      </c>
      <c r="B1091" s="67" t="s">
        <v>26</v>
      </c>
      <c r="C1091" s="24"/>
      <c r="D1091" s="26"/>
      <c r="E1091" s="26"/>
      <c r="F1091" s="26"/>
      <c r="G1091" s="26"/>
      <c r="H1091" s="24"/>
      <c r="I1091" s="71"/>
      <c r="J1091" s="71"/>
      <c r="K1091" s="9"/>
      <c r="L1091" s="9"/>
      <c r="M1091" s="9"/>
    </row>
    <row r="1092" spans="1:14">
      <c r="A1092" s="24"/>
      <c r="B1092" s="27" t="s">
        <v>274</v>
      </c>
      <c r="C1092" s="24"/>
      <c r="D1092" s="26"/>
      <c r="E1092" s="26"/>
      <c r="F1092" s="26"/>
      <c r="G1092" s="26"/>
      <c r="H1092" s="24"/>
      <c r="I1092" s="71"/>
      <c r="J1092" s="71"/>
      <c r="K1092" s="9"/>
      <c r="L1092" s="9"/>
      <c r="M1092" s="9"/>
    </row>
    <row r="1093" spans="1:14">
      <c r="A1093" s="24"/>
      <c r="B1093" s="27" t="s">
        <v>679</v>
      </c>
      <c r="C1093" s="24" t="s">
        <v>451</v>
      </c>
      <c r="D1093" s="26" t="s">
        <v>278</v>
      </c>
      <c r="E1093" s="26">
        <v>4</v>
      </c>
      <c r="F1093" s="26">
        <v>5.9</v>
      </c>
      <c r="G1093" s="26">
        <v>2304.08</v>
      </c>
      <c r="H1093" s="32">
        <v>43574</v>
      </c>
      <c r="I1093" s="71"/>
      <c r="J1093" s="71"/>
      <c r="K1093" s="9"/>
      <c r="L1093" s="9"/>
      <c r="M1093" s="9"/>
    </row>
    <row r="1094" spans="1:14">
      <c r="A1094" s="24"/>
      <c r="B1094" s="27"/>
      <c r="C1094" s="24" t="s">
        <v>405</v>
      </c>
      <c r="D1094" s="26" t="s">
        <v>281</v>
      </c>
      <c r="E1094" s="26">
        <v>1</v>
      </c>
      <c r="F1094" s="26"/>
      <c r="G1094" s="26">
        <v>1485.7</v>
      </c>
      <c r="H1094" s="32">
        <v>43574</v>
      </c>
      <c r="J1094" s="71"/>
      <c r="K1094" s="9"/>
      <c r="L1094" s="9"/>
      <c r="M1094" s="9"/>
    </row>
    <row r="1095" spans="1:14">
      <c r="A1095" s="24"/>
      <c r="B1095" s="28" t="s">
        <v>275</v>
      </c>
      <c r="C1095" s="24"/>
      <c r="D1095" s="26"/>
      <c r="E1095" s="26"/>
      <c r="F1095" s="26"/>
      <c r="G1095" s="61">
        <f>SUM(G1093:G1094)</f>
        <v>3789.7799999999997</v>
      </c>
      <c r="H1095" s="24"/>
      <c r="I1095" s="71"/>
      <c r="J1095" s="71"/>
      <c r="K1095" s="9"/>
      <c r="L1095" s="9"/>
      <c r="M1095" s="9"/>
    </row>
    <row r="1096" spans="1:14">
      <c r="A1096" s="24"/>
      <c r="B1096" s="27" t="s">
        <v>276</v>
      </c>
      <c r="C1096" s="24"/>
      <c r="D1096" s="26"/>
      <c r="E1096" s="26"/>
      <c r="F1096" s="26"/>
      <c r="G1096" s="26"/>
      <c r="H1096" s="24"/>
      <c r="I1096" s="71"/>
      <c r="J1096" s="71"/>
    </row>
    <row r="1097" spans="1:14">
      <c r="A1097" s="24"/>
      <c r="B1097" s="29"/>
      <c r="C1097" s="29" t="s">
        <v>277</v>
      </c>
      <c r="D1097" s="26" t="s">
        <v>278</v>
      </c>
      <c r="E1097" s="26">
        <v>471.7</v>
      </c>
      <c r="F1097" s="26"/>
      <c r="G1097" s="43">
        <f>E1097*2.3</f>
        <v>1084.9099999999999</v>
      </c>
      <c r="H1097" s="24"/>
      <c r="I1097" s="112" t="s">
        <v>394</v>
      </c>
      <c r="J1097" s="71"/>
    </row>
    <row r="1098" spans="1:14">
      <c r="A1098" s="24"/>
      <c r="B1098" s="29"/>
      <c r="C1098" s="29" t="s">
        <v>279</v>
      </c>
      <c r="D1098" s="26"/>
      <c r="E1098" s="26"/>
      <c r="F1098" s="26"/>
      <c r="G1098" s="43"/>
      <c r="H1098" s="24"/>
      <c r="I1098" s="71"/>
      <c r="J1098" s="71"/>
    </row>
    <row r="1099" spans="1:14">
      <c r="A1099" s="24"/>
      <c r="B1099" s="29"/>
      <c r="C1099" s="29" t="s">
        <v>280</v>
      </c>
      <c r="D1099" s="26" t="s">
        <v>281</v>
      </c>
      <c r="E1099" s="26"/>
      <c r="F1099" s="26"/>
      <c r="G1099" s="59"/>
      <c r="H1099" s="32"/>
      <c r="I1099" s="71"/>
      <c r="J1099" s="77"/>
      <c r="K1099" s="9"/>
      <c r="L1099" s="9"/>
      <c r="M1099" s="9"/>
      <c r="N1099" s="9"/>
    </row>
    <row r="1100" spans="1:14">
      <c r="A1100" s="24"/>
      <c r="B1100" s="29"/>
      <c r="C1100" s="29" t="s">
        <v>198</v>
      </c>
      <c r="D1100" s="26"/>
      <c r="E1100" s="26"/>
      <c r="F1100" s="26"/>
      <c r="G1100" s="43"/>
      <c r="H1100" s="24"/>
      <c r="I1100" s="71"/>
      <c r="J1100" s="77"/>
      <c r="K1100" s="33"/>
      <c r="L1100" s="33"/>
      <c r="M1100" s="34"/>
      <c r="N1100" s="9"/>
    </row>
    <row r="1101" spans="1:14">
      <c r="A1101" s="24"/>
      <c r="B1101" s="29"/>
      <c r="C1101" s="129" t="s">
        <v>724</v>
      </c>
      <c r="D1101" s="26"/>
      <c r="E1101" s="26"/>
      <c r="F1101" s="26">
        <v>1</v>
      </c>
      <c r="G1101" s="43">
        <v>1060.4100000000001</v>
      </c>
      <c r="H1101" s="124">
        <v>43556</v>
      </c>
      <c r="I1101" s="71"/>
      <c r="J1101" s="77"/>
      <c r="K1101" s="33"/>
      <c r="L1101" s="33"/>
      <c r="M1101" s="34"/>
      <c r="N1101" s="9"/>
    </row>
    <row r="1102" spans="1:14">
      <c r="A1102" s="24"/>
      <c r="B1102" s="24"/>
      <c r="C1102" s="24" t="s">
        <v>335</v>
      </c>
      <c r="D1102" s="26" t="s">
        <v>287</v>
      </c>
      <c r="E1102" s="26">
        <v>1</v>
      </c>
      <c r="F1102" s="26">
        <v>0.19</v>
      </c>
      <c r="G1102" s="43">
        <v>177.65</v>
      </c>
      <c r="H1102" s="24"/>
      <c r="I1102" s="71"/>
      <c r="J1102" s="74"/>
      <c r="K1102" s="33"/>
      <c r="L1102" s="34"/>
      <c r="M1102" s="9"/>
      <c r="N1102" s="9"/>
    </row>
    <row r="1103" spans="1:14">
      <c r="A1103" s="24"/>
      <c r="B1103" s="24"/>
      <c r="C1103" s="36" t="s">
        <v>336</v>
      </c>
      <c r="D1103" s="26"/>
      <c r="E1103" s="26"/>
      <c r="F1103" s="26"/>
      <c r="G1103" s="43"/>
      <c r="H1103" s="24"/>
      <c r="I1103" s="71"/>
      <c r="J1103" s="77"/>
      <c r="K1103" s="9"/>
      <c r="L1103" s="9"/>
      <c r="M1103" s="9"/>
      <c r="N1103" s="9"/>
    </row>
    <row r="1104" spans="1:14">
      <c r="A1104" s="24"/>
      <c r="B1104" s="28" t="s">
        <v>275</v>
      </c>
      <c r="C1104" s="24"/>
      <c r="D1104" s="26"/>
      <c r="E1104" s="26"/>
      <c r="F1104" s="26"/>
      <c r="G1104" s="61">
        <f>SUM(G1097:G1103)</f>
        <v>2322.9699999999998</v>
      </c>
      <c r="H1104" s="24"/>
      <c r="I1104" s="71"/>
      <c r="J1104" s="77"/>
      <c r="K1104" s="9"/>
      <c r="L1104" s="9"/>
      <c r="M1104" s="9"/>
      <c r="N1104" s="9"/>
    </row>
    <row r="1105" spans="1:20" ht="14.25">
      <c r="A1105" s="24">
        <v>89</v>
      </c>
      <c r="B1105" s="25" t="s">
        <v>27</v>
      </c>
      <c r="C1105" s="24"/>
      <c r="D1105" s="26"/>
      <c r="E1105" s="26"/>
      <c r="F1105" s="26"/>
      <c r="G1105" s="26"/>
      <c r="H1105" s="24"/>
      <c r="I1105" s="71"/>
      <c r="J1105" s="77"/>
      <c r="K1105" s="9"/>
      <c r="L1105" s="9"/>
      <c r="M1105" s="9"/>
      <c r="N1105" s="9"/>
    </row>
    <row r="1106" spans="1:20">
      <c r="A1106" s="24"/>
      <c r="B1106" s="27" t="s">
        <v>274</v>
      </c>
      <c r="C1106" s="24"/>
      <c r="D1106" s="26"/>
      <c r="E1106" s="26"/>
      <c r="F1106" s="26"/>
      <c r="G1106" s="26"/>
      <c r="H1106" s="24"/>
      <c r="I1106" s="71"/>
      <c r="J1106" s="77"/>
      <c r="K1106" s="9"/>
      <c r="L1106" s="9"/>
      <c r="M1106" s="9"/>
      <c r="N1106" s="9"/>
    </row>
    <row r="1107" spans="1:20">
      <c r="A1107" s="24"/>
      <c r="B1107" s="27"/>
      <c r="C1107" s="24"/>
      <c r="D1107" s="26"/>
      <c r="E1107" s="26"/>
      <c r="F1107" s="26"/>
      <c r="G1107" s="43"/>
      <c r="H1107" s="66"/>
      <c r="I1107" s="71"/>
      <c r="J1107" s="77"/>
      <c r="K1107" s="9"/>
      <c r="L1107" s="9"/>
      <c r="M1107" s="9"/>
      <c r="N1107" s="9"/>
      <c r="O1107" s="9"/>
      <c r="P1107" s="9"/>
      <c r="Q1107" s="9"/>
      <c r="R1107" s="9"/>
      <c r="S1107" s="9"/>
      <c r="T1107" s="9"/>
    </row>
    <row r="1108" spans="1:20">
      <c r="A1108" s="24"/>
      <c r="B1108" s="28" t="s">
        <v>275</v>
      </c>
      <c r="C1108" s="24"/>
      <c r="D1108" s="26"/>
      <c r="E1108" s="26"/>
      <c r="F1108" s="26"/>
      <c r="G1108" s="61">
        <f>SUM(G1107:G1107)</f>
        <v>0</v>
      </c>
      <c r="H1108" s="24"/>
      <c r="I1108" s="71"/>
      <c r="J1108" s="71"/>
      <c r="N1108" s="113"/>
      <c r="O1108" s="9"/>
      <c r="P1108" s="33"/>
      <c r="Q1108" s="33"/>
      <c r="R1108" s="33"/>
      <c r="S1108" s="34"/>
      <c r="T1108" s="76"/>
    </row>
    <row r="1109" spans="1:20">
      <c r="A1109" s="24"/>
      <c r="B1109" s="27" t="s">
        <v>276</v>
      </c>
      <c r="C1109" s="24"/>
      <c r="D1109" s="26"/>
      <c r="E1109" s="26"/>
      <c r="F1109" s="26"/>
      <c r="G1109" s="26"/>
      <c r="H1109" s="24"/>
      <c r="I1109" s="71"/>
      <c r="J1109" s="71"/>
      <c r="N1109" s="113"/>
      <c r="O1109" s="9"/>
      <c r="P1109" s="33"/>
      <c r="Q1109" s="33"/>
      <c r="R1109" s="33"/>
      <c r="S1109" s="34"/>
      <c r="T1109" s="76"/>
    </row>
    <row r="1110" spans="1:20">
      <c r="A1110" s="24"/>
      <c r="B1110" s="29"/>
      <c r="C1110" s="29" t="s">
        <v>277</v>
      </c>
      <c r="D1110" s="26" t="s">
        <v>278</v>
      </c>
      <c r="E1110" s="26">
        <v>475.5</v>
      </c>
      <c r="F1110" s="26"/>
      <c r="G1110" s="43">
        <f>E1110*2.3</f>
        <v>1093.6499999999999</v>
      </c>
      <c r="H1110" s="24"/>
      <c r="I1110" s="112" t="s">
        <v>394</v>
      </c>
      <c r="J1110" s="71"/>
      <c r="M1110" s="9"/>
      <c r="N1110" s="9"/>
      <c r="O1110" s="9"/>
      <c r="P1110" s="9"/>
      <c r="Q1110" s="9"/>
      <c r="R1110" s="9"/>
      <c r="S1110" s="9"/>
      <c r="T1110" s="9"/>
    </row>
    <row r="1111" spans="1:20">
      <c r="A1111" s="24"/>
      <c r="B1111" s="29"/>
      <c r="C1111" s="29" t="s">
        <v>279</v>
      </c>
      <c r="D1111" s="26"/>
      <c r="E1111" s="26"/>
      <c r="F1111" s="26"/>
      <c r="G1111" s="43"/>
      <c r="H1111" s="24"/>
      <c r="I1111" s="71"/>
      <c r="J1111" s="71"/>
      <c r="K1111" s="71"/>
      <c r="L1111" s="71"/>
      <c r="M1111" s="9"/>
      <c r="N1111" s="33"/>
      <c r="O1111" s="33"/>
      <c r="P1111" s="33"/>
      <c r="Q1111" s="33"/>
      <c r="R1111" s="9"/>
      <c r="S1111" s="9"/>
      <c r="T1111" s="9"/>
    </row>
    <row r="1112" spans="1:20">
      <c r="A1112" s="24"/>
      <c r="B1112" s="29"/>
      <c r="C1112" s="29" t="s">
        <v>280</v>
      </c>
      <c r="D1112" s="26" t="s">
        <v>281</v>
      </c>
      <c r="E1112" s="26"/>
      <c r="F1112" s="26"/>
      <c r="G1112" s="59"/>
      <c r="H1112" s="32"/>
      <c r="I1112" s="71"/>
      <c r="J1112" s="71"/>
      <c r="M1112" s="113"/>
      <c r="N1112" s="9"/>
      <c r="O1112" s="33"/>
      <c r="P1112" s="33"/>
      <c r="Q1112" s="33"/>
      <c r="R1112" s="47"/>
      <c r="S1112" s="76"/>
    </row>
    <row r="1113" spans="1:20">
      <c r="A1113" s="24"/>
      <c r="B1113" s="29"/>
      <c r="C1113" s="29" t="s">
        <v>198</v>
      </c>
      <c r="D1113" s="26"/>
      <c r="E1113" s="26"/>
      <c r="F1113" s="26"/>
      <c r="G1113" s="43"/>
      <c r="H1113" s="24"/>
      <c r="I1113" s="71"/>
      <c r="J1113" s="71"/>
      <c r="M1113" s="9"/>
      <c r="N1113" s="9"/>
      <c r="O1113" s="9"/>
      <c r="P1113" s="9"/>
      <c r="Q1113" s="9"/>
      <c r="R1113" s="9"/>
      <c r="S1113" s="9"/>
    </row>
    <row r="1114" spans="1:20">
      <c r="A1114" s="24"/>
      <c r="B1114" s="29"/>
      <c r="C1114" s="29" t="s">
        <v>282</v>
      </c>
      <c r="D1114" s="26"/>
      <c r="E1114" s="26"/>
      <c r="F1114" s="26"/>
      <c r="G1114" s="26"/>
      <c r="H1114" s="24"/>
      <c r="I1114" s="71"/>
      <c r="J1114" s="71"/>
      <c r="L1114" s="9"/>
      <c r="M1114" s="9"/>
      <c r="N1114" s="33"/>
      <c r="O1114" s="33"/>
      <c r="P1114" s="33"/>
      <c r="Q1114" s="34"/>
      <c r="R1114" s="38"/>
      <c r="S1114" s="9"/>
    </row>
    <row r="1115" spans="1:20">
      <c r="A1115" s="24"/>
      <c r="B1115" s="29"/>
      <c r="C1115" s="129" t="s">
        <v>724</v>
      </c>
      <c r="D1115" s="26"/>
      <c r="E1115" s="26"/>
      <c r="F1115" s="26">
        <v>1</v>
      </c>
      <c r="G1115" s="43">
        <v>1060.4100000000001</v>
      </c>
      <c r="H1115" s="124">
        <v>43556</v>
      </c>
      <c r="I1115" s="71"/>
      <c r="J1115" s="71"/>
      <c r="L1115" s="9"/>
      <c r="M1115" s="9"/>
      <c r="N1115" s="33"/>
      <c r="O1115" s="33"/>
      <c r="P1115" s="33"/>
      <c r="Q1115" s="34"/>
      <c r="R1115" s="38"/>
      <c r="S1115" s="9"/>
    </row>
    <row r="1116" spans="1:20">
      <c r="A1116" s="24"/>
      <c r="B1116" s="24"/>
      <c r="C1116" s="24" t="s">
        <v>335</v>
      </c>
      <c r="D1116" s="26" t="s">
        <v>287</v>
      </c>
      <c r="E1116" s="26">
        <v>1</v>
      </c>
      <c r="F1116" s="26">
        <v>0.19</v>
      </c>
      <c r="G1116" s="43">
        <v>177.65</v>
      </c>
      <c r="H1116" s="24"/>
      <c r="I1116" s="71"/>
      <c r="J1116" s="71"/>
      <c r="M1116" s="9"/>
      <c r="N1116" s="9"/>
      <c r="O1116" s="33"/>
      <c r="P1116" s="78"/>
      <c r="Q1116" s="38"/>
      <c r="R1116" s="9"/>
      <c r="S1116" s="9"/>
    </row>
    <row r="1117" spans="1:20">
      <c r="A1117" s="24"/>
      <c r="B1117" s="24"/>
      <c r="C1117" s="36" t="s">
        <v>336</v>
      </c>
      <c r="D1117" s="26"/>
      <c r="E1117" s="26"/>
      <c r="F1117" s="26"/>
      <c r="G1117" s="43"/>
      <c r="H1117" s="24"/>
      <c r="I1117" s="71"/>
      <c r="J1117" s="71"/>
      <c r="L1117" s="9"/>
      <c r="P1117" s="33"/>
      <c r="Q1117" s="34"/>
    </row>
    <row r="1118" spans="1:20">
      <c r="A1118" s="24"/>
      <c r="B1118" s="28" t="s">
        <v>275</v>
      </c>
      <c r="C1118" s="24"/>
      <c r="D1118" s="26"/>
      <c r="E1118" s="26"/>
      <c r="F1118" s="26"/>
      <c r="G1118" s="61">
        <f>SUM(G1110:G1117)</f>
        <v>2331.71</v>
      </c>
      <c r="H1118" s="24"/>
      <c r="I1118" s="71"/>
      <c r="J1118" s="71"/>
      <c r="P1118" s="33"/>
      <c r="Q1118" s="34"/>
    </row>
    <row r="1119" spans="1:20" ht="14.25">
      <c r="A1119" s="24">
        <v>90</v>
      </c>
      <c r="B1119" s="67" t="s">
        <v>28</v>
      </c>
      <c r="C1119" s="24"/>
      <c r="D1119" s="26"/>
      <c r="E1119" s="26"/>
      <c r="F1119" s="26"/>
      <c r="G1119" s="26"/>
      <c r="H1119" s="24"/>
      <c r="I1119" s="71"/>
      <c r="J1119" s="71"/>
      <c r="P1119" s="33"/>
      <c r="Q1119" s="34"/>
      <c r="R1119" s="74"/>
      <c r="S1119" s="74"/>
    </row>
    <row r="1120" spans="1:20">
      <c r="A1120" s="24"/>
      <c r="B1120" s="27" t="s">
        <v>274</v>
      </c>
      <c r="C1120" s="24"/>
      <c r="D1120" s="26"/>
      <c r="E1120" s="26"/>
      <c r="F1120" s="26"/>
      <c r="G1120" s="26"/>
      <c r="H1120" s="24"/>
      <c r="I1120" s="71"/>
      <c r="J1120" s="71"/>
      <c r="Q1120" s="9"/>
      <c r="R1120" s="9"/>
      <c r="S1120" s="9"/>
    </row>
    <row r="1121" spans="1:20">
      <c r="A1121" s="24"/>
      <c r="B1121" s="27" t="s">
        <v>464</v>
      </c>
      <c r="C1121" s="24" t="s">
        <v>386</v>
      </c>
      <c r="D1121" s="26" t="s">
        <v>287</v>
      </c>
      <c r="E1121" s="26">
        <v>4</v>
      </c>
      <c r="F1121" s="26">
        <v>4.9000000000000004</v>
      </c>
      <c r="G1121" s="43">
        <v>2568.81</v>
      </c>
      <c r="H1121" s="32">
        <v>43556</v>
      </c>
      <c r="I1121" s="71"/>
      <c r="J1121" s="71"/>
      <c r="P1121" s="9"/>
      <c r="Q1121" s="9"/>
      <c r="R1121" s="9"/>
      <c r="S1121" s="9"/>
    </row>
    <row r="1122" spans="1:20">
      <c r="A1122" s="24"/>
      <c r="B1122" s="27" t="s">
        <v>555</v>
      </c>
      <c r="C1122" s="24" t="s">
        <v>388</v>
      </c>
      <c r="D1122" s="26" t="s">
        <v>126</v>
      </c>
      <c r="E1122" s="26">
        <v>10.6</v>
      </c>
      <c r="F1122" s="26">
        <v>22</v>
      </c>
      <c r="G1122" s="43">
        <v>11714.7</v>
      </c>
      <c r="H1122" s="66" t="s">
        <v>556</v>
      </c>
      <c r="I1122" s="71"/>
      <c r="J1122" s="71"/>
      <c r="P1122" s="9"/>
      <c r="Q1122" s="9"/>
      <c r="R1122" s="9"/>
      <c r="S1122" s="9"/>
    </row>
    <row r="1123" spans="1:20">
      <c r="A1123" s="24"/>
      <c r="B1123" s="27"/>
      <c r="C1123" s="24" t="s">
        <v>531</v>
      </c>
      <c r="D1123" s="26" t="s">
        <v>287</v>
      </c>
      <c r="E1123" s="26">
        <v>1</v>
      </c>
      <c r="F1123" s="26">
        <v>1.8</v>
      </c>
      <c r="G1123" s="26">
        <v>410.26</v>
      </c>
      <c r="H1123" s="32">
        <v>43561</v>
      </c>
      <c r="I1123" s="71"/>
      <c r="J1123" s="71"/>
      <c r="P1123" s="9"/>
      <c r="Q1123" s="9"/>
      <c r="R1123" s="9"/>
      <c r="S1123" s="9"/>
    </row>
    <row r="1124" spans="1:20">
      <c r="A1124" s="24"/>
      <c r="B1124" s="27" t="s">
        <v>352</v>
      </c>
      <c r="C1124" s="24" t="s">
        <v>420</v>
      </c>
      <c r="D1124" s="26" t="s">
        <v>126</v>
      </c>
      <c r="E1124" s="26">
        <v>1</v>
      </c>
      <c r="F1124" s="26">
        <v>1.4</v>
      </c>
      <c r="G1124" s="43">
        <v>484.36</v>
      </c>
      <c r="H1124" s="32">
        <v>43567</v>
      </c>
      <c r="I1124" s="71"/>
      <c r="J1124" s="71"/>
      <c r="P1124" s="9"/>
      <c r="Q1124" s="9"/>
      <c r="R1124" s="9"/>
      <c r="S1124" s="9"/>
    </row>
    <row r="1125" spans="1:20">
      <c r="A1125" s="24"/>
      <c r="B1125" s="27"/>
      <c r="C1125" s="24" t="s">
        <v>421</v>
      </c>
      <c r="D1125" s="26" t="s">
        <v>287</v>
      </c>
      <c r="E1125" s="26">
        <v>3</v>
      </c>
      <c r="F1125" s="26">
        <v>4.5999999999999996</v>
      </c>
      <c r="G1125" s="43">
        <v>2618.5</v>
      </c>
      <c r="H1125" s="32">
        <v>43567</v>
      </c>
      <c r="I1125" s="71"/>
      <c r="J1125" s="71"/>
      <c r="P1125" s="9"/>
      <c r="Q1125" s="9"/>
      <c r="R1125" s="9"/>
      <c r="S1125" s="9"/>
    </row>
    <row r="1126" spans="1:20">
      <c r="A1126" s="24"/>
      <c r="B1126" s="27" t="s">
        <v>689</v>
      </c>
      <c r="C1126" s="24" t="s">
        <v>687</v>
      </c>
      <c r="D1126" s="26" t="s">
        <v>287</v>
      </c>
      <c r="E1126" s="26">
        <v>3</v>
      </c>
      <c r="F1126" s="26">
        <v>9.3000000000000007</v>
      </c>
      <c r="G1126" s="43">
        <v>2889.22</v>
      </c>
      <c r="H1126" s="32">
        <v>43580</v>
      </c>
      <c r="I1126" s="71"/>
      <c r="J1126" s="71"/>
      <c r="P1126" s="9"/>
      <c r="Q1126" s="9"/>
      <c r="R1126" s="9"/>
      <c r="S1126" s="9"/>
    </row>
    <row r="1127" spans="1:20">
      <c r="A1127" s="24"/>
      <c r="B1127" s="27"/>
      <c r="C1127" s="24" t="s">
        <v>688</v>
      </c>
      <c r="D1127" s="26" t="s">
        <v>287</v>
      </c>
      <c r="E1127" s="26">
        <v>1</v>
      </c>
      <c r="F1127" s="26">
        <v>4.4000000000000004</v>
      </c>
      <c r="G1127" s="43">
        <v>1138.67</v>
      </c>
      <c r="H1127" s="32">
        <v>43580</v>
      </c>
      <c r="I1127" s="71"/>
      <c r="J1127" s="71"/>
      <c r="P1127" s="9"/>
      <c r="Q1127" s="9"/>
      <c r="R1127" s="9"/>
      <c r="S1127" s="9"/>
    </row>
    <row r="1128" spans="1:20">
      <c r="A1128" s="24"/>
      <c r="B1128" s="27" t="s">
        <v>352</v>
      </c>
      <c r="C1128" s="24" t="s">
        <v>572</v>
      </c>
      <c r="D1128" s="26" t="s">
        <v>126</v>
      </c>
      <c r="E1128" s="26">
        <v>2</v>
      </c>
      <c r="F1128" s="26">
        <v>3.4</v>
      </c>
      <c r="G1128" s="43">
        <v>1746.3</v>
      </c>
      <c r="H1128" s="32">
        <v>43584</v>
      </c>
      <c r="I1128" s="71"/>
      <c r="J1128" s="71"/>
      <c r="P1128" s="9"/>
      <c r="Q1128" s="9"/>
      <c r="R1128" s="9"/>
      <c r="S1128" s="9"/>
    </row>
    <row r="1129" spans="1:20">
      <c r="A1129" s="24"/>
      <c r="B1129" s="28" t="s">
        <v>275</v>
      </c>
      <c r="C1129" s="24"/>
      <c r="D1129" s="26"/>
      <c r="E1129" s="26"/>
      <c r="F1129" s="26"/>
      <c r="G1129" s="61">
        <f>SUM(G1121:G1128)</f>
        <v>23570.820000000003</v>
      </c>
      <c r="H1129" s="24"/>
      <c r="I1129" s="71"/>
      <c r="J1129" s="77"/>
      <c r="K1129" s="77"/>
      <c r="L1129" s="33"/>
      <c r="P1129" s="77"/>
      <c r="Q1129" s="77"/>
      <c r="R1129" s="77"/>
    </row>
    <row r="1130" spans="1:20">
      <c r="A1130" s="24"/>
      <c r="B1130" s="27" t="s">
        <v>276</v>
      </c>
      <c r="C1130" s="24"/>
      <c r="D1130" s="26"/>
      <c r="E1130" s="26"/>
      <c r="F1130" s="26"/>
      <c r="G1130" s="26"/>
      <c r="H1130" s="24"/>
      <c r="I1130" s="71"/>
      <c r="J1130" s="71"/>
      <c r="K1130" s="71"/>
      <c r="L1130" s="77"/>
      <c r="M1130" s="9"/>
      <c r="N1130" s="9"/>
      <c r="O1130" s="33"/>
      <c r="P1130" s="33"/>
      <c r="Q1130" s="34"/>
      <c r="R1130" s="38"/>
      <c r="S1130" s="9"/>
      <c r="T1130" s="9"/>
    </row>
    <row r="1131" spans="1:20">
      <c r="A1131" s="24"/>
      <c r="B1131" s="29"/>
      <c r="C1131" s="29" t="s">
        <v>277</v>
      </c>
      <c r="D1131" s="26" t="s">
        <v>278</v>
      </c>
      <c r="E1131" s="26">
        <v>7840.1</v>
      </c>
      <c r="F1131" s="26"/>
      <c r="G1131" s="43">
        <f>E1131*2.3</f>
        <v>18032.23</v>
      </c>
      <c r="H1131" s="24"/>
      <c r="I1131" s="112" t="s">
        <v>394</v>
      </c>
      <c r="J1131" s="71"/>
      <c r="K1131" s="9"/>
      <c r="L1131" s="9"/>
      <c r="M1131" s="9"/>
      <c r="N1131" s="9"/>
      <c r="O1131" s="33"/>
      <c r="P1131" s="9"/>
      <c r="Q1131" s="9"/>
      <c r="R1131" s="9"/>
      <c r="S1131" s="9"/>
      <c r="T1131" s="9"/>
    </row>
    <row r="1132" spans="1:20">
      <c r="A1132" s="24"/>
      <c r="B1132" s="29"/>
      <c r="C1132" s="29" t="s">
        <v>197</v>
      </c>
      <c r="D1132" s="26"/>
      <c r="E1132" s="26"/>
      <c r="F1132" s="26"/>
      <c r="G1132" s="43">
        <f>E1131*1.65</f>
        <v>12936.164999999999</v>
      </c>
      <c r="H1132" s="24"/>
      <c r="I1132" s="71"/>
      <c r="J1132" s="71"/>
      <c r="K1132" s="9"/>
      <c r="L1132" s="9"/>
      <c r="M1132" s="9"/>
      <c r="N1132" s="9"/>
      <c r="O1132" s="33"/>
      <c r="P1132" s="33"/>
      <c r="Q1132" s="33"/>
      <c r="R1132" s="33"/>
      <c r="S1132" s="38"/>
      <c r="T1132" s="9"/>
    </row>
    <row r="1133" spans="1:20">
      <c r="A1133" s="24"/>
      <c r="B1133" s="29"/>
      <c r="C1133" s="29" t="s">
        <v>280</v>
      </c>
      <c r="D1133" s="26" t="s">
        <v>281</v>
      </c>
      <c r="E1133" s="26"/>
      <c r="F1133" s="26"/>
      <c r="G1133" s="43"/>
      <c r="H1133" s="66"/>
      <c r="I1133" s="71"/>
      <c r="J1133" s="71"/>
      <c r="K1133" s="9"/>
      <c r="L1133" s="9"/>
      <c r="M1133" s="9"/>
      <c r="N1133" s="9"/>
      <c r="O1133" s="9"/>
      <c r="P1133" s="9"/>
      <c r="Q1133" s="9"/>
      <c r="R1133" s="9"/>
      <c r="S1133" s="9"/>
      <c r="T1133" s="9"/>
    </row>
    <row r="1134" spans="1:20">
      <c r="A1134" s="24"/>
      <c r="B1134" s="29"/>
      <c r="C1134" s="29" t="s">
        <v>198</v>
      </c>
      <c r="D1134" s="26" t="s">
        <v>281</v>
      </c>
      <c r="E1134" s="26"/>
      <c r="F1134" s="26"/>
      <c r="G1134" s="43"/>
      <c r="H1134" s="66"/>
      <c r="I1134" s="71"/>
      <c r="J1134" s="71"/>
      <c r="O1134" s="34"/>
      <c r="P1134" s="9"/>
      <c r="Q1134" s="9"/>
      <c r="R1134" s="9"/>
      <c r="S1134" s="9"/>
      <c r="T1134" s="9"/>
    </row>
    <row r="1135" spans="1:20">
      <c r="A1135" s="24"/>
      <c r="B1135" s="29"/>
      <c r="C1135" s="129" t="s">
        <v>594</v>
      </c>
      <c r="D1135" s="26" t="s">
        <v>422</v>
      </c>
      <c r="E1135" s="69">
        <v>1.8</v>
      </c>
      <c r="F1135" s="26"/>
      <c r="G1135" s="92">
        <v>2772.21</v>
      </c>
      <c r="H1135" s="32">
        <v>43584</v>
      </c>
      <c r="I1135" s="71"/>
      <c r="J1135" s="71"/>
      <c r="O1135" s="34"/>
      <c r="P1135" s="9"/>
      <c r="Q1135" s="9"/>
      <c r="R1135" s="9"/>
      <c r="S1135" s="9"/>
      <c r="T1135" s="9"/>
    </row>
    <row r="1136" spans="1:20">
      <c r="A1136" s="24"/>
      <c r="B1136" s="29"/>
      <c r="C1136" s="129" t="s">
        <v>724</v>
      </c>
      <c r="D1136" s="26"/>
      <c r="E1136" s="26"/>
      <c r="F1136" s="26">
        <v>1</v>
      </c>
      <c r="G1136" s="43">
        <v>1060.4100000000001</v>
      </c>
      <c r="H1136" s="124">
        <v>43556</v>
      </c>
      <c r="I1136" s="71"/>
      <c r="J1136" s="71"/>
      <c r="O1136" s="34"/>
      <c r="P1136" s="9"/>
      <c r="Q1136" s="9"/>
      <c r="R1136" s="9"/>
      <c r="S1136" s="9"/>
      <c r="T1136" s="9"/>
    </row>
    <row r="1137" spans="1:15">
      <c r="A1137" s="24"/>
      <c r="B1137" s="26"/>
      <c r="C1137" s="24" t="s">
        <v>335</v>
      </c>
      <c r="D1137" s="26" t="s">
        <v>287</v>
      </c>
      <c r="E1137" s="26">
        <v>3</v>
      </c>
      <c r="F1137" s="26"/>
      <c r="G1137" s="43"/>
      <c r="H1137" s="24"/>
      <c r="I1137" s="71"/>
      <c r="J1137" s="71"/>
    </row>
    <row r="1138" spans="1:15">
      <c r="A1138" s="24"/>
      <c r="B1138" s="26"/>
      <c r="C1138" s="36" t="s">
        <v>336</v>
      </c>
      <c r="D1138" s="26"/>
      <c r="E1138" s="26"/>
      <c r="F1138" s="26"/>
      <c r="G1138" s="43"/>
      <c r="H1138" s="24"/>
      <c r="I1138" s="71"/>
      <c r="J1138" s="77"/>
      <c r="K1138" s="33"/>
      <c r="L1138" s="33"/>
      <c r="M1138" s="34"/>
      <c r="N1138" s="9"/>
      <c r="O1138" s="9"/>
    </row>
    <row r="1139" spans="1:15">
      <c r="A1139" s="24"/>
      <c r="B1139" s="28" t="s">
        <v>275</v>
      </c>
      <c r="C1139" s="24"/>
      <c r="D1139" s="26"/>
      <c r="E1139" s="26"/>
      <c r="F1139" s="26"/>
      <c r="G1139" s="61">
        <f>SUM(G1131:G1138)</f>
        <v>34801.014999999999</v>
      </c>
      <c r="H1139" s="24"/>
      <c r="I1139" s="71"/>
      <c r="J1139" s="33"/>
      <c r="K1139" s="33"/>
      <c r="L1139" s="33"/>
      <c r="M1139" s="34"/>
      <c r="N1139" s="76"/>
    </row>
    <row r="1140" spans="1:15" ht="14.25">
      <c r="A1140" s="24">
        <v>91</v>
      </c>
      <c r="B1140" s="25" t="s">
        <v>29</v>
      </c>
      <c r="C1140" s="24"/>
      <c r="D1140" s="26"/>
      <c r="E1140" s="26"/>
      <c r="F1140" s="26"/>
      <c r="G1140" s="26"/>
      <c r="H1140" s="24"/>
      <c r="I1140" s="71"/>
      <c r="J1140" s="77"/>
      <c r="K1140" s="77"/>
      <c r="L1140" s="77"/>
      <c r="M1140" s="9"/>
      <c r="N1140" s="9"/>
    </row>
    <row r="1141" spans="1:15">
      <c r="A1141" s="24"/>
      <c r="B1141" s="27" t="s">
        <v>274</v>
      </c>
      <c r="C1141" s="24"/>
      <c r="D1141" s="26"/>
      <c r="E1141" s="26"/>
      <c r="F1141" s="26"/>
      <c r="G1141" s="26"/>
      <c r="H1141" s="24"/>
      <c r="I1141" s="71"/>
      <c r="J1141" s="71"/>
    </row>
    <row r="1142" spans="1:15">
      <c r="A1142" s="24"/>
      <c r="B1142" s="27"/>
      <c r="C1142" s="24"/>
      <c r="D1142" s="26"/>
      <c r="E1142" s="26"/>
      <c r="F1142" s="26"/>
      <c r="G1142" s="26"/>
      <c r="H1142" s="66"/>
      <c r="I1142" s="71"/>
      <c r="J1142" s="71"/>
    </row>
    <row r="1143" spans="1:15">
      <c r="A1143" s="24"/>
      <c r="B1143" s="28" t="s">
        <v>275</v>
      </c>
      <c r="C1143" s="24"/>
      <c r="D1143" s="26"/>
      <c r="E1143" s="26"/>
      <c r="F1143" s="26"/>
      <c r="G1143" s="61">
        <f>SUM(G1142:G1142)</f>
        <v>0</v>
      </c>
      <c r="H1143" s="24"/>
      <c r="I1143" s="71"/>
      <c r="J1143" s="71"/>
    </row>
    <row r="1144" spans="1:15">
      <c r="A1144" s="24"/>
      <c r="B1144" s="27" t="s">
        <v>276</v>
      </c>
      <c r="C1144" s="24"/>
      <c r="D1144" s="26"/>
      <c r="E1144" s="26"/>
      <c r="F1144" s="26"/>
      <c r="G1144" s="26"/>
      <c r="H1144" s="24"/>
      <c r="I1144" s="71"/>
      <c r="J1144" s="71"/>
    </row>
    <row r="1145" spans="1:15">
      <c r="A1145" s="24"/>
      <c r="B1145" s="29"/>
      <c r="C1145" s="29" t="s">
        <v>277</v>
      </c>
      <c r="D1145" s="26" t="s">
        <v>278</v>
      </c>
      <c r="E1145" s="26">
        <v>471.4</v>
      </c>
      <c r="F1145" s="26"/>
      <c r="G1145" s="43">
        <f>E1145*2.3</f>
        <v>1084.2199999999998</v>
      </c>
      <c r="H1145" s="24"/>
      <c r="I1145" s="112" t="s">
        <v>392</v>
      </c>
      <c r="J1145" s="120" t="s">
        <v>403</v>
      </c>
    </row>
    <row r="1146" spans="1:15">
      <c r="A1146" s="24"/>
      <c r="B1146" s="29"/>
      <c r="C1146" s="29" t="s">
        <v>197</v>
      </c>
      <c r="D1146" s="26"/>
      <c r="E1146" s="26"/>
      <c r="F1146" s="26"/>
      <c r="G1146" s="43"/>
      <c r="H1146" s="24"/>
      <c r="I1146" s="71"/>
      <c r="J1146" s="71"/>
    </row>
    <row r="1147" spans="1:15">
      <c r="A1147" s="24"/>
      <c r="B1147" s="29"/>
      <c r="C1147" s="29" t="s">
        <v>280</v>
      </c>
      <c r="D1147" s="26" t="s">
        <v>281</v>
      </c>
      <c r="E1147" s="26"/>
      <c r="F1147" s="26"/>
      <c r="G1147" s="59"/>
      <c r="H1147" s="32"/>
      <c r="I1147" s="71"/>
      <c r="J1147" s="71"/>
    </row>
    <row r="1148" spans="1:15">
      <c r="A1148" s="24"/>
      <c r="B1148" s="29"/>
      <c r="C1148" s="29" t="s">
        <v>198</v>
      </c>
      <c r="D1148" s="26" t="s">
        <v>281</v>
      </c>
      <c r="E1148" s="26"/>
      <c r="F1148" s="26"/>
      <c r="G1148" s="43"/>
      <c r="H1148" s="32"/>
      <c r="I1148" s="71"/>
      <c r="J1148" s="71"/>
    </row>
    <row r="1149" spans="1:15">
      <c r="A1149" s="24"/>
      <c r="B1149" s="29"/>
      <c r="C1149" s="29" t="s">
        <v>282</v>
      </c>
      <c r="D1149" s="26"/>
      <c r="E1149" s="26"/>
      <c r="F1149" s="26"/>
      <c r="G1149" s="43"/>
      <c r="H1149" s="24"/>
      <c r="I1149" s="71"/>
      <c r="J1149" s="71"/>
    </row>
    <row r="1150" spans="1:15">
      <c r="A1150" s="24"/>
      <c r="B1150" s="29"/>
      <c r="C1150" s="129" t="s">
        <v>724</v>
      </c>
      <c r="D1150" s="26"/>
      <c r="E1150" s="26"/>
      <c r="F1150" s="26">
        <v>1</v>
      </c>
      <c r="G1150" s="43">
        <v>1060.4100000000001</v>
      </c>
      <c r="H1150" s="124">
        <v>43556</v>
      </c>
      <c r="I1150" s="71"/>
      <c r="J1150" s="71"/>
    </row>
    <row r="1151" spans="1:15">
      <c r="A1151" s="24"/>
      <c r="B1151" s="29"/>
      <c r="C1151" s="24" t="s">
        <v>335</v>
      </c>
      <c r="D1151" s="26" t="s">
        <v>287</v>
      </c>
      <c r="E1151" s="26">
        <v>1</v>
      </c>
      <c r="F1151" s="26">
        <v>0.19</v>
      </c>
      <c r="G1151" s="43">
        <v>177.65</v>
      </c>
      <c r="H1151" s="24"/>
      <c r="I1151" s="71"/>
      <c r="J1151" s="71"/>
    </row>
    <row r="1152" spans="1:15">
      <c r="A1152" s="24"/>
      <c r="B1152" s="29"/>
      <c r="C1152" s="36" t="s">
        <v>336</v>
      </c>
      <c r="D1152" s="26"/>
      <c r="E1152" s="26"/>
      <c r="F1152" s="26"/>
      <c r="G1152" s="43"/>
      <c r="H1152" s="24"/>
      <c r="I1152" s="71"/>
      <c r="J1152" s="71"/>
    </row>
    <row r="1153" spans="1:17">
      <c r="A1153" s="24"/>
      <c r="B1153" s="28" t="s">
        <v>275</v>
      </c>
      <c r="C1153" s="24"/>
      <c r="D1153" s="26"/>
      <c r="E1153" s="26"/>
      <c r="F1153" s="26"/>
      <c r="G1153" s="61">
        <f>SUM(G1145:G1152)</f>
        <v>2322.2800000000002</v>
      </c>
      <c r="H1153" s="24"/>
      <c r="I1153" s="71"/>
      <c r="J1153" s="71"/>
    </row>
    <row r="1154" spans="1:17" ht="14.25">
      <c r="A1154" s="24">
        <v>92</v>
      </c>
      <c r="B1154" s="67" t="s">
        <v>30</v>
      </c>
      <c r="C1154" s="24"/>
      <c r="D1154" s="26"/>
      <c r="E1154" s="26"/>
      <c r="F1154" s="26"/>
      <c r="G1154" s="26"/>
      <c r="H1154" s="24"/>
      <c r="I1154" s="71"/>
      <c r="J1154" s="71"/>
    </row>
    <row r="1155" spans="1:17">
      <c r="A1155" s="24"/>
      <c r="B1155" s="27" t="s">
        <v>274</v>
      </c>
      <c r="C1155" s="24"/>
      <c r="D1155" s="26"/>
      <c r="E1155" s="26"/>
      <c r="F1155" s="26"/>
      <c r="G1155" s="26"/>
      <c r="H1155" s="24"/>
      <c r="I1155" s="71"/>
      <c r="J1155" s="71"/>
    </row>
    <row r="1156" spans="1:17">
      <c r="A1156" s="24"/>
      <c r="B1156" s="24"/>
      <c r="C1156" s="24"/>
      <c r="D1156" s="26"/>
      <c r="E1156" s="26"/>
      <c r="F1156" s="26"/>
      <c r="G1156" s="69"/>
      <c r="H1156" s="32"/>
      <c r="I1156" s="71"/>
      <c r="J1156" s="71"/>
    </row>
    <row r="1157" spans="1:17">
      <c r="A1157" s="24"/>
      <c r="B1157" s="28" t="s">
        <v>275</v>
      </c>
      <c r="C1157" s="24"/>
      <c r="D1157" s="26"/>
      <c r="E1157" s="26"/>
      <c r="F1157" s="26"/>
      <c r="G1157" s="58">
        <f>SUM(G1156)</f>
        <v>0</v>
      </c>
      <c r="H1157" s="24"/>
      <c r="I1157" s="71"/>
      <c r="J1157" s="71"/>
    </row>
    <row r="1158" spans="1:17">
      <c r="A1158" s="24"/>
      <c r="B1158" s="27" t="s">
        <v>276</v>
      </c>
      <c r="C1158" s="24"/>
      <c r="D1158" s="26"/>
      <c r="E1158" s="26"/>
      <c r="F1158" s="26"/>
      <c r="G1158" s="26"/>
      <c r="H1158" s="24"/>
      <c r="I1158" s="71"/>
      <c r="J1158" s="71"/>
      <c r="M1158" s="9"/>
      <c r="N1158" s="9"/>
      <c r="O1158" s="9"/>
    </row>
    <row r="1159" spans="1:17">
      <c r="A1159" s="24"/>
      <c r="B1159" s="29"/>
      <c r="C1159" s="29" t="s">
        <v>277</v>
      </c>
      <c r="D1159" s="26" t="s">
        <v>278</v>
      </c>
      <c r="E1159" s="26">
        <v>361.2</v>
      </c>
      <c r="F1159" s="26"/>
      <c r="G1159" s="43">
        <f>E1159*2.3</f>
        <v>830.75999999999988</v>
      </c>
      <c r="H1159" s="24"/>
      <c r="I1159" s="71"/>
      <c r="J1159" s="71"/>
      <c r="M1159" s="33"/>
      <c r="N1159" s="33"/>
      <c r="O1159" s="33"/>
    </row>
    <row r="1160" spans="1:17">
      <c r="A1160" s="24"/>
      <c r="B1160" s="29"/>
      <c r="C1160" s="68" t="s">
        <v>197</v>
      </c>
      <c r="D1160" s="69"/>
      <c r="E1160" s="69"/>
      <c r="F1160" s="69"/>
      <c r="G1160" s="92">
        <f>E1159*1.51</f>
        <v>545.41200000000003</v>
      </c>
      <c r="H1160" s="70"/>
      <c r="I1160" s="71"/>
      <c r="J1160" s="71"/>
      <c r="M1160" s="9"/>
      <c r="N1160" s="9"/>
      <c r="O1160" s="9"/>
    </row>
    <row r="1161" spans="1:17">
      <c r="A1161" s="24"/>
      <c r="B1161" s="29"/>
      <c r="C1161" s="29" t="s">
        <v>280</v>
      </c>
      <c r="D1161" s="26" t="s">
        <v>281</v>
      </c>
      <c r="E1161" s="26"/>
      <c r="F1161" s="26"/>
      <c r="G1161" s="59"/>
      <c r="H1161" s="32"/>
      <c r="I1161" s="71"/>
      <c r="J1161" s="71"/>
    </row>
    <row r="1162" spans="1:17">
      <c r="A1162" s="24"/>
      <c r="B1162" s="29"/>
      <c r="C1162" s="29" t="s">
        <v>198</v>
      </c>
      <c r="D1162" s="26" t="s">
        <v>281</v>
      </c>
      <c r="E1162" s="26"/>
      <c r="F1162" s="26"/>
      <c r="G1162" s="43"/>
      <c r="H1162" s="32"/>
      <c r="I1162" s="71"/>
      <c r="J1162" s="71"/>
    </row>
    <row r="1163" spans="1:17">
      <c r="A1163" s="24"/>
      <c r="B1163" s="29"/>
      <c r="C1163" s="29" t="s">
        <v>282</v>
      </c>
      <c r="D1163" s="26"/>
      <c r="E1163" s="26"/>
      <c r="F1163" s="26"/>
      <c r="G1163" s="26"/>
      <c r="H1163" s="24"/>
      <c r="I1163" s="71"/>
      <c r="J1163" s="71"/>
      <c r="L1163" s="9"/>
      <c r="M1163" s="9"/>
      <c r="N1163" s="9"/>
      <c r="O1163" s="9"/>
      <c r="P1163" s="9"/>
      <c r="Q1163" s="9"/>
    </row>
    <row r="1164" spans="1:17">
      <c r="A1164" s="24"/>
      <c r="B1164" s="29"/>
      <c r="C1164" s="129" t="s">
        <v>724</v>
      </c>
      <c r="D1164" s="26"/>
      <c r="E1164" s="26"/>
      <c r="F1164" s="26">
        <v>1</v>
      </c>
      <c r="G1164" s="43">
        <v>1060.4100000000001</v>
      </c>
      <c r="H1164" s="124">
        <v>43556</v>
      </c>
      <c r="I1164" s="71"/>
      <c r="J1164" s="71"/>
      <c r="L1164" s="9"/>
      <c r="M1164" s="9"/>
      <c r="N1164" s="9"/>
      <c r="O1164" s="9"/>
      <c r="P1164" s="9"/>
      <c r="Q1164" s="9"/>
    </row>
    <row r="1165" spans="1:17">
      <c r="A1165" s="24"/>
      <c r="B1165" s="24"/>
      <c r="C1165" s="24" t="s">
        <v>335</v>
      </c>
      <c r="D1165" s="26" t="s">
        <v>287</v>
      </c>
      <c r="E1165" s="26">
        <v>1</v>
      </c>
      <c r="F1165" s="26">
        <v>0.19</v>
      </c>
      <c r="G1165" s="43">
        <v>177.65</v>
      </c>
      <c r="H1165" s="24"/>
      <c r="I1165" s="71"/>
      <c r="J1165" s="71"/>
    </row>
    <row r="1166" spans="1:17">
      <c r="A1166" s="24"/>
      <c r="B1166" s="24"/>
      <c r="C1166" s="36" t="s">
        <v>336</v>
      </c>
      <c r="D1166" s="26"/>
      <c r="E1166" s="26"/>
      <c r="F1166" s="26"/>
      <c r="G1166" s="43"/>
      <c r="H1166" s="24"/>
      <c r="I1166" s="71"/>
      <c r="J1166" s="71"/>
    </row>
    <row r="1167" spans="1:17">
      <c r="A1167" s="24"/>
      <c r="B1167" s="28" t="s">
        <v>275</v>
      </c>
      <c r="C1167" s="24"/>
      <c r="D1167" s="26"/>
      <c r="E1167" s="26"/>
      <c r="F1167" s="26"/>
      <c r="G1167" s="61">
        <f>SUM(G1159:G1166)</f>
        <v>2614.2320000000004</v>
      </c>
      <c r="H1167" s="24"/>
      <c r="I1167" s="71"/>
      <c r="J1167" s="71"/>
    </row>
    <row r="1168" spans="1:17" ht="14.25">
      <c r="A1168" s="24">
        <v>93</v>
      </c>
      <c r="B1168" s="25" t="s">
        <v>31</v>
      </c>
      <c r="C1168" s="24"/>
      <c r="D1168" s="26"/>
      <c r="E1168" s="26"/>
      <c r="F1168" s="26"/>
      <c r="G1168" s="61"/>
      <c r="H1168" s="24"/>
      <c r="I1168" s="71"/>
      <c r="J1168" s="71"/>
      <c r="K1168" s="9"/>
      <c r="L1168" s="9"/>
    </row>
    <row r="1169" spans="1:15">
      <c r="A1169" s="24"/>
      <c r="B1169" s="27" t="s">
        <v>274</v>
      </c>
      <c r="C1169" s="24"/>
      <c r="D1169" s="26"/>
      <c r="E1169" s="26"/>
      <c r="F1169" s="26"/>
      <c r="G1169" s="61"/>
      <c r="H1169" s="24"/>
      <c r="I1169" s="71"/>
      <c r="J1169" s="71"/>
      <c r="K1169" s="33"/>
      <c r="L1169" s="33"/>
      <c r="M1169" s="9"/>
      <c r="N1169" s="9"/>
    </row>
    <row r="1170" spans="1:15">
      <c r="A1170" s="24"/>
      <c r="B1170" s="27"/>
      <c r="C1170" s="24"/>
      <c r="D1170" s="26"/>
      <c r="E1170" s="26"/>
      <c r="F1170" s="26"/>
      <c r="G1170" s="26"/>
      <c r="H1170" s="32"/>
      <c r="I1170" s="71"/>
      <c r="J1170" s="71"/>
      <c r="K1170" s="33"/>
      <c r="L1170" s="33"/>
      <c r="M1170" s="9"/>
      <c r="N1170" s="9"/>
    </row>
    <row r="1171" spans="1:15">
      <c r="A1171" s="24"/>
      <c r="B1171" s="28" t="s">
        <v>275</v>
      </c>
      <c r="C1171" s="24"/>
      <c r="D1171" s="26"/>
      <c r="E1171" s="26"/>
      <c r="F1171" s="26"/>
      <c r="G1171" s="61">
        <f>SUM(G1170:G1170)</f>
        <v>0</v>
      </c>
      <c r="H1171" s="24"/>
      <c r="I1171" s="71"/>
      <c r="J1171" s="71"/>
      <c r="L1171" s="33"/>
      <c r="M1171" s="33"/>
      <c r="N1171" s="33"/>
      <c r="O1171" s="9"/>
    </row>
    <row r="1172" spans="1:15">
      <c r="A1172" s="24"/>
      <c r="B1172" s="27" t="s">
        <v>276</v>
      </c>
      <c r="C1172" s="24"/>
      <c r="D1172" s="26"/>
      <c r="E1172" s="26"/>
      <c r="F1172" s="26"/>
      <c r="G1172" s="61"/>
      <c r="H1172" s="24"/>
      <c r="I1172" s="71"/>
      <c r="J1172" s="71"/>
      <c r="L1172" s="9"/>
      <c r="M1172" s="9"/>
      <c r="N1172" s="9"/>
      <c r="O1172" s="9"/>
    </row>
    <row r="1173" spans="1:15">
      <c r="A1173" s="24"/>
      <c r="B1173" s="27"/>
      <c r="C1173" s="29" t="s">
        <v>277</v>
      </c>
      <c r="D1173" s="26" t="s">
        <v>278</v>
      </c>
      <c r="E1173" s="26">
        <v>692.1</v>
      </c>
      <c r="F1173" s="26"/>
      <c r="G1173" s="80">
        <f>E1173*2.3</f>
        <v>1591.83</v>
      </c>
      <c r="H1173" s="24"/>
      <c r="I1173" s="112" t="s">
        <v>392</v>
      </c>
      <c r="J1173" s="71"/>
      <c r="L1173" s="9"/>
      <c r="M1173" s="9"/>
      <c r="N1173" s="9"/>
      <c r="O1173" s="9"/>
    </row>
    <row r="1174" spans="1:15">
      <c r="A1174" s="24"/>
      <c r="B1174" s="27"/>
      <c r="C1174" s="29" t="s">
        <v>197</v>
      </c>
      <c r="D1174" s="26"/>
      <c r="E1174" s="26" t="s">
        <v>32</v>
      </c>
      <c r="F1174" s="26"/>
      <c r="G1174" s="80">
        <f>E1173*1.51</f>
        <v>1045.0710000000001</v>
      </c>
      <c r="H1174" s="24"/>
      <c r="I1174" s="71"/>
      <c r="J1174" s="71"/>
    </row>
    <row r="1175" spans="1:15">
      <c r="A1175" s="24"/>
      <c r="B1175" s="27"/>
      <c r="C1175" s="29" t="s">
        <v>280</v>
      </c>
      <c r="D1175" s="26" t="s">
        <v>281</v>
      </c>
      <c r="E1175" s="26"/>
      <c r="F1175" s="26"/>
      <c r="G1175" s="43"/>
      <c r="H1175" s="66"/>
      <c r="I1175" s="71"/>
      <c r="J1175" s="71"/>
      <c r="K1175" s="33"/>
      <c r="L1175" s="33"/>
      <c r="M1175" s="34"/>
    </row>
    <row r="1176" spans="1:15">
      <c r="A1176" s="24"/>
      <c r="B1176" s="28"/>
      <c r="C1176" s="29" t="s">
        <v>198</v>
      </c>
      <c r="D1176" s="26" t="s">
        <v>281</v>
      </c>
      <c r="E1176" s="26"/>
      <c r="F1176" s="26"/>
      <c r="G1176" s="43"/>
      <c r="H1176" s="66"/>
      <c r="I1176" s="71"/>
      <c r="J1176" s="83"/>
      <c r="K1176" s="9"/>
      <c r="L1176" s="9"/>
      <c r="M1176" s="9"/>
    </row>
    <row r="1177" spans="1:15">
      <c r="A1177" s="24"/>
      <c r="B1177" s="28"/>
      <c r="C1177" s="129" t="s">
        <v>724</v>
      </c>
      <c r="D1177" s="26"/>
      <c r="E1177" s="26"/>
      <c r="F1177" s="26">
        <v>1</v>
      </c>
      <c r="G1177" s="43">
        <v>1060.4100000000001</v>
      </c>
      <c r="H1177" s="124">
        <v>43556</v>
      </c>
      <c r="I1177" s="71"/>
      <c r="J1177" s="83"/>
      <c r="K1177" s="9"/>
      <c r="L1177" s="9"/>
      <c r="M1177" s="9"/>
    </row>
    <row r="1178" spans="1:15">
      <c r="A1178" s="24"/>
      <c r="B1178" s="28"/>
      <c r="C1178" s="24" t="s">
        <v>335</v>
      </c>
      <c r="D1178" s="26" t="s">
        <v>287</v>
      </c>
      <c r="E1178" s="26">
        <v>1</v>
      </c>
      <c r="F1178" s="26">
        <v>0.19</v>
      </c>
      <c r="G1178" s="43">
        <v>177.65</v>
      </c>
      <c r="H1178" s="24"/>
      <c r="I1178" s="71"/>
      <c r="J1178" s="71"/>
      <c r="K1178" s="9"/>
      <c r="L1178" s="9"/>
      <c r="M1178" s="9"/>
    </row>
    <row r="1179" spans="1:15">
      <c r="A1179" s="24"/>
      <c r="B1179" s="28"/>
      <c r="C1179" s="36" t="s">
        <v>336</v>
      </c>
      <c r="D1179" s="26"/>
      <c r="E1179" s="26"/>
      <c r="F1179" s="26"/>
      <c r="G1179" s="43"/>
      <c r="H1179" s="24"/>
      <c r="I1179" s="71"/>
      <c r="J1179" s="71"/>
    </row>
    <row r="1180" spans="1:15">
      <c r="A1180" s="24"/>
      <c r="B1180" s="28" t="s">
        <v>275</v>
      </c>
      <c r="C1180" s="29"/>
      <c r="D1180" s="26"/>
      <c r="E1180" s="26"/>
      <c r="F1180" s="26"/>
      <c r="G1180" s="61">
        <f>SUM(G1173:G1179)</f>
        <v>3874.9609999999998</v>
      </c>
      <c r="H1180" s="24"/>
      <c r="I1180" s="71"/>
      <c r="J1180" s="71"/>
      <c r="L1180" s="9"/>
      <c r="M1180" s="9"/>
      <c r="N1180" s="9"/>
    </row>
    <row r="1181" spans="1:15" ht="14.25">
      <c r="A1181" s="24">
        <v>94</v>
      </c>
      <c r="B1181" s="67" t="s">
        <v>33</v>
      </c>
      <c r="C1181" s="24"/>
      <c r="D1181" s="26"/>
      <c r="E1181" s="26"/>
      <c r="F1181" s="26"/>
      <c r="G1181" s="26"/>
      <c r="H1181" s="24"/>
      <c r="I1181" s="71"/>
      <c r="J1181" s="71"/>
      <c r="L1181" s="33"/>
      <c r="M1181" s="33"/>
      <c r="N1181" s="34"/>
    </row>
    <row r="1182" spans="1:15">
      <c r="A1182" s="24"/>
      <c r="B1182" s="27" t="s">
        <v>274</v>
      </c>
      <c r="C1182" s="24"/>
      <c r="D1182" s="26"/>
      <c r="E1182" s="26"/>
      <c r="F1182" s="26"/>
      <c r="G1182" s="26"/>
      <c r="H1182" s="24"/>
      <c r="I1182" s="71"/>
      <c r="J1182" s="71"/>
      <c r="L1182" s="9"/>
      <c r="M1182" s="9"/>
      <c r="N1182" s="9"/>
    </row>
    <row r="1183" spans="1:15">
      <c r="A1183" s="24"/>
      <c r="B1183" s="27"/>
      <c r="C1183" s="24"/>
      <c r="D1183" s="26"/>
      <c r="E1183" s="26"/>
      <c r="F1183" s="26"/>
      <c r="G1183" s="59"/>
      <c r="H1183" s="66"/>
      <c r="I1183" s="71"/>
      <c r="J1183" s="71"/>
      <c r="L1183" s="9"/>
      <c r="M1183" s="9"/>
      <c r="N1183" s="9"/>
    </row>
    <row r="1184" spans="1:15">
      <c r="A1184" s="24"/>
      <c r="B1184" s="28" t="s">
        <v>275</v>
      </c>
      <c r="C1184" s="24"/>
      <c r="D1184" s="26"/>
      <c r="E1184" s="26"/>
      <c r="F1184" s="26"/>
      <c r="G1184" s="61">
        <f>SUM(G1183:G1183)</f>
        <v>0</v>
      </c>
      <c r="H1184" s="24"/>
      <c r="I1184" s="71"/>
      <c r="J1184" s="71"/>
    </row>
    <row r="1185" spans="1:13">
      <c r="A1185" s="24"/>
      <c r="B1185" s="27" t="s">
        <v>276</v>
      </c>
      <c r="C1185" s="24"/>
      <c r="D1185" s="26"/>
      <c r="E1185" s="26"/>
      <c r="F1185" s="26"/>
      <c r="G1185" s="26"/>
      <c r="H1185" s="24"/>
      <c r="I1185" s="71"/>
      <c r="J1185" s="71"/>
    </row>
    <row r="1186" spans="1:13">
      <c r="A1186" s="24"/>
      <c r="B1186" s="29"/>
      <c r="C1186" s="29" t="s">
        <v>277</v>
      </c>
      <c r="D1186" s="26" t="s">
        <v>278</v>
      </c>
      <c r="E1186" s="26">
        <v>613.29999999999995</v>
      </c>
      <c r="F1186" s="26"/>
      <c r="G1186" s="43">
        <f>E1186*2.3</f>
        <v>1410.5899999999997</v>
      </c>
      <c r="H1186" s="24"/>
      <c r="I1186" s="71"/>
      <c r="J1186" s="71"/>
    </row>
    <row r="1187" spans="1:13">
      <c r="A1187" s="24"/>
      <c r="B1187" s="29"/>
      <c r="C1187" s="68" t="s">
        <v>197</v>
      </c>
      <c r="D1187" s="69"/>
      <c r="E1187" s="69"/>
      <c r="F1187" s="69"/>
      <c r="G1187" s="92">
        <f>E1186*1.51</f>
        <v>926.08299999999997</v>
      </c>
      <c r="H1187" s="70"/>
      <c r="I1187" s="71"/>
      <c r="J1187" s="71"/>
    </row>
    <row r="1188" spans="1:13">
      <c r="A1188" s="24"/>
      <c r="B1188" s="29"/>
      <c r="C1188" s="29" t="s">
        <v>280</v>
      </c>
      <c r="D1188" s="26" t="s">
        <v>281</v>
      </c>
      <c r="E1188" s="26"/>
      <c r="F1188" s="26"/>
      <c r="G1188" s="59"/>
      <c r="H1188" s="32"/>
      <c r="I1188" s="71"/>
      <c r="J1188" s="71"/>
    </row>
    <row r="1189" spans="1:13">
      <c r="A1189" s="24"/>
      <c r="B1189" s="29"/>
      <c r="C1189" s="29" t="s">
        <v>198</v>
      </c>
      <c r="D1189" s="26" t="s">
        <v>281</v>
      </c>
      <c r="E1189" s="26"/>
      <c r="F1189" s="26"/>
      <c r="G1189" s="43"/>
      <c r="H1189" s="32"/>
      <c r="I1189" s="71"/>
      <c r="J1189" s="71"/>
    </row>
    <row r="1190" spans="1:13">
      <c r="A1190" s="24"/>
      <c r="B1190" s="29"/>
      <c r="C1190" s="29" t="s">
        <v>282</v>
      </c>
      <c r="D1190" s="26"/>
      <c r="E1190" s="26"/>
      <c r="F1190" s="26"/>
      <c r="G1190" s="26"/>
      <c r="H1190" s="24"/>
      <c r="I1190" s="71"/>
      <c r="J1190" s="71"/>
    </row>
    <row r="1191" spans="1:13">
      <c r="A1191" s="24"/>
      <c r="B1191" s="29"/>
      <c r="C1191" s="129" t="s">
        <v>617</v>
      </c>
      <c r="D1191" s="26" t="s">
        <v>126</v>
      </c>
      <c r="E1191" s="69">
        <v>20</v>
      </c>
      <c r="F1191" s="69">
        <v>2.8</v>
      </c>
      <c r="G1191" s="69">
        <v>612.42999999999995</v>
      </c>
      <c r="H1191" s="32">
        <v>43570</v>
      </c>
      <c r="I1191" s="71"/>
      <c r="J1191" s="71"/>
    </row>
    <row r="1192" spans="1:13">
      <c r="A1192" s="24"/>
      <c r="B1192" s="29"/>
      <c r="C1192" s="129" t="s">
        <v>618</v>
      </c>
      <c r="D1192" s="26" t="s">
        <v>126</v>
      </c>
      <c r="E1192" s="26">
        <v>10</v>
      </c>
      <c r="F1192" s="26">
        <v>2.7</v>
      </c>
      <c r="G1192" s="43">
        <v>551.29</v>
      </c>
      <c r="H1192" s="32">
        <v>43570</v>
      </c>
      <c r="I1192" s="71"/>
      <c r="J1192" s="71"/>
    </row>
    <row r="1193" spans="1:13">
      <c r="A1193" s="24"/>
      <c r="B1193" s="29"/>
      <c r="C1193" s="129" t="s">
        <v>724</v>
      </c>
      <c r="D1193" s="26"/>
      <c r="E1193" s="26"/>
      <c r="F1193" s="26">
        <v>1</v>
      </c>
      <c r="G1193" s="43">
        <v>1060.4100000000001</v>
      </c>
      <c r="H1193" s="124">
        <v>43556</v>
      </c>
      <c r="I1193" s="71"/>
      <c r="J1193" s="71"/>
    </row>
    <row r="1194" spans="1:13">
      <c r="A1194" s="24"/>
      <c r="B1194" s="24"/>
      <c r="C1194" s="24" t="s">
        <v>335</v>
      </c>
      <c r="D1194" s="26" t="s">
        <v>287</v>
      </c>
      <c r="E1194" s="26">
        <v>1</v>
      </c>
      <c r="F1194" s="26">
        <v>0.19</v>
      </c>
      <c r="G1194" s="43">
        <v>177.65</v>
      </c>
      <c r="H1194" s="24"/>
      <c r="I1194" s="71"/>
      <c r="J1194" s="71"/>
    </row>
    <row r="1195" spans="1:13">
      <c r="A1195" s="24"/>
      <c r="B1195" s="24"/>
      <c r="C1195" s="36" t="s">
        <v>336</v>
      </c>
      <c r="D1195" s="26"/>
      <c r="E1195" s="26"/>
      <c r="F1195" s="26"/>
      <c r="G1195" s="43"/>
      <c r="H1195" s="24"/>
      <c r="I1195" s="71"/>
      <c r="J1195" s="71"/>
    </row>
    <row r="1196" spans="1:13">
      <c r="A1196" s="24"/>
      <c r="B1196" s="28" t="s">
        <v>275</v>
      </c>
      <c r="C1196" s="24"/>
      <c r="D1196" s="26"/>
      <c r="E1196" s="26"/>
      <c r="F1196" s="26"/>
      <c r="G1196" s="61">
        <f>SUM(G1186:G1195)</f>
        <v>4738.4529999999995</v>
      </c>
      <c r="H1196" s="24"/>
      <c r="I1196" s="71"/>
      <c r="J1196" s="71"/>
    </row>
    <row r="1197" spans="1:13" ht="14.25">
      <c r="A1197" s="24">
        <v>95</v>
      </c>
      <c r="B1197" s="25" t="s">
        <v>34</v>
      </c>
      <c r="C1197" s="24"/>
      <c r="D1197" s="26"/>
      <c r="E1197" s="26"/>
      <c r="F1197" s="26"/>
      <c r="G1197" s="26"/>
      <c r="H1197" s="24"/>
      <c r="I1197" s="71"/>
      <c r="J1197" s="71"/>
      <c r="K1197" s="9"/>
      <c r="L1197" s="9"/>
      <c r="M1197" s="9"/>
    </row>
    <row r="1198" spans="1:13">
      <c r="A1198" s="24"/>
      <c r="B1198" s="27" t="s">
        <v>274</v>
      </c>
      <c r="C1198" s="24"/>
      <c r="D1198" s="26"/>
      <c r="E1198" s="26"/>
      <c r="F1198" s="26"/>
      <c r="G1198" s="26"/>
      <c r="H1198" s="24"/>
      <c r="I1198" s="71"/>
      <c r="J1198" s="71"/>
      <c r="K1198" s="33"/>
      <c r="L1198" s="33"/>
      <c r="M1198" s="33"/>
    </row>
    <row r="1199" spans="1:13">
      <c r="A1199" s="24"/>
      <c r="B1199" s="27"/>
      <c r="C1199" s="24"/>
      <c r="D1199" s="26"/>
      <c r="E1199" s="26"/>
      <c r="F1199" s="26"/>
      <c r="G1199" s="59"/>
      <c r="H1199" s="32"/>
      <c r="I1199" s="71"/>
      <c r="J1199" s="71"/>
      <c r="K1199" s="33"/>
      <c r="L1199" s="33"/>
      <c r="M1199" s="33"/>
    </row>
    <row r="1200" spans="1:13">
      <c r="A1200" s="24"/>
      <c r="B1200" s="28" t="s">
        <v>275</v>
      </c>
      <c r="C1200" s="24"/>
      <c r="D1200" s="26"/>
      <c r="E1200" s="26"/>
      <c r="F1200" s="26"/>
      <c r="G1200" s="61">
        <f>SUM(G1199:G1199)</f>
        <v>0</v>
      </c>
      <c r="H1200" s="24"/>
      <c r="I1200" s="71"/>
      <c r="J1200" s="71"/>
    </row>
    <row r="1201" spans="1:19">
      <c r="A1201" s="24"/>
      <c r="B1201" s="27" t="s">
        <v>276</v>
      </c>
      <c r="C1201" s="29" t="s">
        <v>277</v>
      </c>
      <c r="D1201" s="26" t="s">
        <v>278</v>
      </c>
      <c r="E1201" s="26">
        <v>533.6</v>
      </c>
      <c r="F1201" s="26"/>
      <c r="G1201" s="59">
        <f>E1201*2.3</f>
        <v>1227.28</v>
      </c>
      <c r="H1201" s="24"/>
      <c r="I1201" s="71"/>
      <c r="J1201" s="71"/>
    </row>
    <row r="1202" spans="1:19">
      <c r="A1202" s="24"/>
      <c r="B1202" s="29"/>
      <c r="C1202" s="29" t="s">
        <v>282</v>
      </c>
      <c r="D1202" s="26"/>
      <c r="E1202" s="26"/>
      <c r="F1202" s="26"/>
      <c r="G1202" s="43"/>
      <c r="H1202" s="24"/>
      <c r="I1202" s="71"/>
      <c r="J1202" s="71"/>
    </row>
    <row r="1203" spans="1:19">
      <c r="A1203" s="24"/>
      <c r="B1203" s="29"/>
      <c r="C1203" s="29" t="s">
        <v>201</v>
      </c>
      <c r="D1203" s="26"/>
      <c r="E1203" s="26"/>
      <c r="F1203" s="26"/>
      <c r="G1203" s="26"/>
      <c r="H1203" s="24"/>
      <c r="I1203" s="71"/>
      <c r="J1203" s="71"/>
      <c r="M1203" s="9"/>
      <c r="N1203" s="9"/>
      <c r="O1203" s="9"/>
      <c r="P1203" s="9"/>
      <c r="Q1203" s="9"/>
      <c r="R1203" s="9"/>
      <c r="S1203" s="9"/>
    </row>
    <row r="1204" spans="1:19">
      <c r="A1204" s="24"/>
      <c r="B1204" s="29"/>
      <c r="C1204" s="29" t="s">
        <v>280</v>
      </c>
      <c r="D1204" s="26" t="s">
        <v>281</v>
      </c>
      <c r="E1204" s="26"/>
      <c r="F1204" s="26"/>
      <c r="G1204" s="26"/>
      <c r="H1204" s="24"/>
      <c r="I1204" s="71"/>
      <c r="J1204" s="71"/>
      <c r="M1204" s="37"/>
      <c r="N1204" s="9"/>
      <c r="O1204" s="9"/>
      <c r="P1204" s="33"/>
      <c r="Q1204" s="74"/>
      <c r="R1204" s="38"/>
      <c r="S1204" s="9"/>
    </row>
    <row r="1205" spans="1:19">
      <c r="A1205" s="24"/>
      <c r="B1205" s="29"/>
      <c r="C1205" s="129" t="s">
        <v>724</v>
      </c>
      <c r="D1205" s="26"/>
      <c r="E1205" s="26"/>
      <c r="F1205" s="26">
        <v>1</v>
      </c>
      <c r="G1205" s="43">
        <v>1060.4100000000001</v>
      </c>
      <c r="H1205" s="124">
        <v>43556</v>
      </c>
      <c r="I1205" s="71"/>
      <c r="J1205" s="71"/>
      <c r="M1205" s="37"/>
      <c r="N1205" s="9"/>
      <c r="O1205" s="9"/>
      <c r="P1205" s="33"/>
      <c r="Q1205" s="74"/>
      <c r="R1205" s="38"/>
      <c r="S1205" s="9"/>
    </row>
    <row r="1206" spans="1:19">
      <c r="A1206" s="24"/>
      <c r="B1206" s="29"/>
      <c r="C1206" s="24" t="s">
        <v>335</v>
      </c>
      <c r="D1206" s="26" t="s">
        <v>287</v>
      </c>
      <c r="E1206" s="26">
        <v>1</v>
      </c>
      <c r="F1206" s="26">
        <v>0.19</v>
      </c>
      <c r="G1206" s="43">
        <v>177.65</v>
      </c>
      <c r="H1206" s="24"/>
      <c r="I1206" s="71"/>
      <c r="J1206" s="71"/>
      <c r="M1206" s="37"/>
      <c r="N1206" s="33"/>
      <c r="O1206" s="33"/>
      <c r="P1206" s="33"/>
      <c r="Q1206" s="34"/>
      <c r="R1206" s="38"/>
      <c r="S1206" s="9"/>
    </row>
    <row r="1207" spans="1:19">
      <c r="A1207" s="24"/>
      <c r="B1207" s="24"/>
      <c r="C1207" s="36" t="s">
        <v>336</v>
      </c>
      <c r="D1207" s="24"/>
      <c r="E1207" s="24"/>
      <c r="F1207" s="26"/>
      <c r="G1207" s="43"/>
      <c r="H1207" s="24"/>
      <c r="I1207" s="71"/>
      <c r="J1207" s="71"/>
      <c r="M1207" s="9"/>
      <c r="N1207" s="9"/>
      <c r="O1207" s="9"/>
      <c r="P1207" s="9"/>
      <c r="Q1207" s="9"/>
      <c r="R1207" s="9"/>
      <c r="S1207" s="9"/>
    </row>
    <row r="1208" spans="1:19">
      <c r="A1208" s="24"/>
      <c r="B1208" s="28" t="s">
        <v>275</v>
      </c>
      <c r="C1208" s="24"/>
      <c r="D1208" s="26"/>
      <c r="E1208" s="26"/>
      <c r="F1208" s="26"/>
      <c r="G1208" s="61">
        <f>SUM(G1201:G1207)</f>
        <v>2465.34</v>
      </c>
      <c r="H1208" s="24"/>
      <c r="I1208" s="71"/>
      <c r="J1208" s="71"/>
      <c r="M1208" s="113"/>
      <c r="N1208" s="37"/>
      <c r="O1208" s="33"/>
      <c r="P1208" s="33"/>
      <c r="Q1208" s="33"/>
      <c r="R1208" s="47"/>
      <c r="S1208" s="9"/>
    </row>
    <row r="1209" spans="1:19" ht="14.25">
      <c r="A1209" s="24">
        <v>96</v>
      </c>
      <c r="B1209" s="67" t="s">
        <v>35</v>
      </c>
      <c r="C1209" s="30" t="s">
        <v>284</v>
      </c>
      <c r="D1209" s="26"/>
      <c r="E1209" s="26"/>
      <c r="F1209" s="26"/>
      <c r="G1209" s="26"/>
      <c r="H1209" s="24"/>
      <c r="I1209" s="71"/>
      <c r="J1209" s="71"/>
      <c r="M1209" s="113"/>
      <c r="N1209" s="37"/>
      <c r="O1209" s="33"/>
      <c r="P1209" s="33"/>
      <c r="Q1209" s="33"/>
      <c r="R1209" s="47"/>
    </row>
    <row r="1210" spans="1:19">
      <c r="A1210" s="24"/>
      <c r="B1210" s="27" t="s">
        <v>274</v>
      </c>
      <c r="C1210" s="24"/>
      <c r="D1210" s="26"/>
      <c r="E1210" s="26"/>
      <c r="F1210" s="26"/>
      <c r="G1210" s="26"/>
      <c r="H1210" s="36"/>
      <c r="I1210" s="71"/>
      <c r="J1210" s="71"/>
      <c r="M1210" s="113"/>
      <c r="N1210" s="37"/>
      <c r="O1210" s="33"/>
      <c r="P1210" s="33"/>
      <c r="Q1210" s="33"/>
      <c r="R1210" s="47"/>
    </row>
    <row r="1211" spans="1:19">
      <c r="A1211" s="24"/>
      <c r="B1211" s="27"/>
      <c r="C1211" s="24"/>
      <c r="D1211" s="26"/>
      <c r="E1211" s="26"/>
      <c r="F1211" s="26"/>
      <c r="G1211" s="26"/>
      <c r="H1211" s="36"/>
      <c r="I1211" s="71"/>
      <c r="J1211" s="71"/>
      <c r="M1211" s="113"/>
      <c r="N1211" s="37"/>
      <c r="O1211" s="33"/>
      <c r="P1211" s="33"/>
      <c r="Q1211" s="33"/>
      <c r="R1211" s="47"/>
    </row>
    <row r="1212" spans="1:19">
      <c r="A1212" s="24"/>
      <c r="B1212" s="28" t="s">
        <v>275</v>
      </c>
      <c r="C1212" s="24"/>
      <c r="D1212" s="26"/>
      <c r="E1212" s="26"/>
      <c r="F1212" s="26"/>
      <c r="G1212" s="61">
        <f>SUM(G1211:G1211)</f>
        <v>0</v>
      </c>
      <c r="H1212" s="24"/>
      <c r="I1212" s="71"/>
      <c r="J1212" s="71"/>
      <c r="K1212" s="33"/>
      <c r="L1212" s="33"/>
      <c r="M1212" s="82"/>
      <c r="N1212" s="37"/>
      <c r="O1212" s="33"/>
      <c r="P1212" s="74"/>
      <c r="Q1212" s="74"/>
      <c r="R1212" s="74"/>
    </row>
    <row r="1213" spans="1:19">
      <c r="A1213" s="24"/>
      <c r="B1213" s="27" t="s">
        <v>276</v>
      </c>
      <c r="C1213" s="29" t="s">
        <v>277</v>
      </c>
      <c r="D1213" s="26" t="s">
        <v>278</v>
      </c>
      <c r="E1213" s="26">
        <v>358.3</v>
      </c>
      <c r="F1213" s="26"/>
      <c r="G1213" s="26">
        <f>E1213*2.3</f>
        <v>824.08999999999992</v>
      </c>
      <c r="H1213" s="24"/>
      <c r="I1213" s="71"/>
      <c r="J1213" s="71"/>
      <c r="K1213" s="9"/>
      <c r="L1213" s="9"/>
      <c r="M1213" s="37"/>
      <c r="N1213" s="37"/>
      <c r="O1213" s="33"/>
      <c r="P1213" s="33"/>
      <c r="Q1213" s="33"/>
      <c r="R1213" s="34"/>
    </row>
    <row r="1214" spans="1:19">
      <c r="A1214" s="24"/>
      <c r="B1214" s="29"/>
      <c r="C1214" s="68" t="s">
        <v>197</v>
      </c>
      <c r="D1214" s="69"/>
      <c r="E1214" s="69"/>
      <c r="F1214" s="69"/>
      <c r="G1214" s="92"/>
      <c r="H1214" s="70"/>
      <c r="I1214" s="112" t="s">
        <v>392</v>
      </c>
      <c r="J1214" s="120" t="s">
        <v>403</v>
      </c>
      <c r="K1214" s="9"/>
      <c r="L1214" s="9"/>
      <c r="M1214" s="9"/>
      <c r="N1214" s="9"/>
      <c r="O1214" s="9"/>
      <c r="P1214" s="9"/>
      <c r="Q1214" s="9"/>
      <c r="R1214" s="9"/>
    </row>
    <row r="1215" spans="1:19">
      <c r="A1215" s="24"/>
      <c r="B1215" s="29"/>
      <c r="C1215" s="29" t="s">
        <v>280</v>
      </c>
      <c r="D1215" s="26" t="s">
        <v>281</v>
      </c>
      <c r="E1215" s="26"/>
      <c r="F1215" s="26"/>
      <c r="G1215" s="59"/>
      <c r="H1215" s="32"/>
      <c r="I1215" s="71"/>
      <c r="J1215" s="71"/>
      <c r="K1215" s="9"/>
      <c r="L1215" s="9"/>
      <c r="M1215" s="9"/>
      <c r="N1215" s="9"/>
      <c r="O1215" s="9"/>
      <c r="P1215" s="9"/>
    </row>
    <row r="1216" spans="1:19">
      <c r="A1216" s="24"/>
      <c r="B1216" s="29"/>
      <c r="C1216" s="29" t="s">
        <v>198</v>
      </c>
      <c r="D1216" s="26" t="s">
        <v>281</v>
      </c>
      <c r="E1216" s="26"/>
      <c r="F1216" s="26"/>
      <c r="G1216" s="43"/>
      <c r="H1216" s="32"/>
      <c r="I1216" s="71"/>
      <c r="J1216" s="71"/>
      <c r="L1216" s="9"/>
      <c r="M1216" s="9"/>
      <c r="N1216" s="9"/>
    </row>
    <row r="1217" spans="1:14">
      <c r="A1217" s="24"/>
      <c r="B1217" s="29"/>
      <c r="C1217" s="29" t="s">
        <v>282</v>
      </c>
      <c r="D1217" s="26"/>
      <c r="E1217" s="26"/>
      <c r="F1217" s="26"/>
      <c r="G1217" s="43"/>
      <c r="H1217" s="24"/>
      <c r="I1217" s="71"/>
      <c r="J1217" s="71"/>
      <c r="L1217" s="9"/>
      <c r="M1217" s="9"/>
      <c r="N1217" s="9"/>
    </row>
    <row r="1218" spans="1:14">
      <c r="A1218" s="24"/>
      <c r="B1218" s="29"/>
      <c r="C1218" s="129" t="s">
        <v>724</v>
      </c>
      <c r="D1218" s="26"/>
      <c r="E1218" s="26"/>
      <c r="F1218" s="26">
        <v>0.5</v>
      </c>
      <c r="G1218" s="43">
        <v>474.75</v>
      </c>
      <c r="H1218" s="124">
        <v>43556</v>
      </c>
      <c r="I1218" s="71"/>
      <c r="J1218" s="71"/>
      <c r="L1218" s="9"/>
      <c r="M1218" s="9"/>
      <c r="N1218" s="9"/>
    </row>
    <row r="1219" spans="1:14">
      <c r="A1219" s="24"/>
      <c r="B1219" s="29"/>
      <c r="C1219" s="24" t="s">
        <v>335</v>
      </c>
      <c r="D1219" s="26" t="s">
        <v>287</v>
      </c>
      <c r="E1219" s="26">
        <v>1</v>
      </c>
      <c r="F1219" s="26">
        <v>0.19</v>
      </c>
      <c r="G1219" s="43">
        <v>177.65</v>
      </c>
      <c r="H1219" s="24"/>
      <c r="I1219" s="71"/>
      <c r="J1219" s="71"/>
      <c r="L1219" s="9"/>
      <c r="M1219" s="9"/>
      <c r="N1219" s="9"/>
    </row>
    <row r="1220" spans="1:14">
      <c r="A1220" s="24"/>
      <c r="B1220" s="24"/>
      <c r="C1220" s="36" t="s">
        <v>336</v>
      </c>
      <c r="D1220" s="26"/>
      <c r="E1220" s="26"/>
      <c r="F1220" s="26"/>
      <c r="G1220" s="43"/>
      <c r="H1220" s="24"/>
      <c r="I1220" s="71"/>
      <c r="J1220" s="71"/>
      <c r="L1220" s="74"/>
      <c r="M1220" s="33"/>
      <c r="N1220" s="81"/>
    </row>
    <row r="1221" spans="1:14">
      <c r="A1221" s="24"/>
      <c r="B1221" s="28" t="s">
        <v>275</v>
      </c>
      <c r="C1221" s="24"/>
      <c r="D1221" s="26"/>
      <c r="E1221" s="26"/>
      <c r="F1221" s="26"/>
      <c r="G1221" s="61">
        <f>SUM(G1213:G1220)</f>
        <v>1476.49</v>
      </c>
      <c r="H1221" s="24"/>
      <c r="I1221" s="71"/>
      <c r="J1221" s="71"/>
      <c r="L1221" s="9"/>
      <c r="M1221" s="9"/>
      <c r="N1221" s="9"/>
    </row>
    <row r="1222" spans="1:14" ht="14.25">
      <c r="A1222" s="24">
        <v>97</v>
      </c>
      <c r="B1222" s="25" t="s">
        <v>37</v>
      </c>
      <c r="C1222" s="24"/>
      <c r="D1222" s="26"/>
      <c r="E1222" s="26"/>
      <c r="F1222" s="26"/>
      <c r="G1222" s="26"/>
      <c r="H1222" s="24"/>
      <c r="I1222" s="71"/>
      <c r="J1222" s="71"/>
      <c r="L1222" s="9"/>
      <c r="M1222" s="9"/>
      <c r="N1222" s="9"/>
    </row>
    <row r="1223" spans="1:14">
      <c r="A1223" s="24"/>
      <c r="B1223" s="27" t="s">
        <v>274</v>
      </c>
      <c r="C1223" s="24"/>
      <c r="D1223" s="26"/>
      <c r="E1223" s="26"/>
      <c r="F1223" s="26"/>
      <c r="G1223" s="26"/>
      <c r="H1223" s="24"/>
      <c r="I1223" s="71"/>
      <c r="J1223" s="71"/>
    </row>
    <row r="1224" spans="1:14">
      <c r="A1224" s="24"/>
      <c r="B1224" s="27" t="s">
        <v>412</v>
      </c>
      <c r="C1224" s="24"/>
      <c r="D1224" s="26"/>
      <c r="E1224" s="26"/>
      <c r="F1224" s="26"/>
      <c r="G1224" s="59"/>
      <c r="H1224" s="32"/>
      <c r="I1224" s="71"/>
      <c r="J1224" s="71"/>
    </row>
    <row r="1225" spans="1:14">
      <c r="A1225" s="24"/>
      <c r="B1225" s="28" t="s">
        <v>275</v>
      </c>
      <c r="C1225" s="24"/>
      <c r="D1225" s="26"/>
      <c r="E1225" s="26"/>
      <c r="F1225" s="26"/>
      <c r="G1225" s="61">
        <f>SUM(G1224:G1224)</f>
        <v>0</v>
      </c>
      <c r="H1225" s="24"/>
      <c r="I1225" s="71"/>
      <c r="J1225" s="71"/>
    </row>
    <row r="1226" spans="1:14">
      <c r="A1226" s="24"/>
      <c r="B1226" s="27" t="s">
        <v>276</v>
      </c>
      <c r="C1226" s="29" t="s">
        <v>277</v>
      </c>
      <c r="D1226" s="26" t="s">
        <v>278</v>
      </c>
      <c r="E1226" s="26">
        <v>520.4</v>
      </c>
      <c r="F1226" s="26"/>
      <c r="G1226" s="59">
        <f>E1226*2.3</f>
        <v>1196.9199999999998</v>
      </c>
      <c r="H1226" s="24"/>
      <c r="I1226" s="71"/>
      <c r="J1226" s="71"/>
    </row>
    <row r="1227" spans="1:14">
      <c r="A1227" s="24"/>
      <c r="B1227" s="29"/>
      <c r="C1227" s="29" t="s">
        <v>370</v>
      </c>
      <c r="D1227" s="26"/>
      <c r="E1227" s="26"/>
      <c r="F1227" s="26"/>
      <c r="G1227" s="43"/>
      <c r="H1227" s="24"/>
      <c r="I1227" s="71"/>
      <c r="J1227" s="71"/>
    </row>
    <row r="1228" spans="1:14">
      <c r="A1228" s="24"/>
      <c r="B1228" s="29"/>
      <c r="C1228" s="29" t="s">
        <v>347</v>
      </c>
      <c r="D1228" s="26"/>
      <c r="E1228" s="26"/>
      <c r="F1228" s="26"/>
      <c r="G1228" s="43"/>
      <c r="H1228" s="24"/>
      <c r="I1228" s="71"/>
      <c r="J1228" s="71"/>
    </row>
    <row r="1229" spans="1:14">
      <c r="A1229" s="24"/>
      <c r="B1229" s="29"/>
      <c r="C1229" s="29" t="s">
        <v>360</v>
      </c>
      <c r="D1229" s="26"/>
      <c r="E1229" s="26"/>
      <c r="F1229" s="26"/>
      <c r="G1229" s="43"/>
      <c r="H1229" s="24"/>
      <c r="I1229" s="71"/>
      <c r="J1229" s="71"/>
    </row>
    <row r="1230" spans="1:14">
      <c r="A1230" s="24"/>
      <c r="B1230" s="29"/>
      <c r="C1230" s="29" t="s">
        <v>282</v>
      </c>
      <c r="D1230" s="26"/>
      <c r="E1230" s="26"/>
      <c r="F1230" s="26"/>
      <c r="G1230" s="43"/>
      <c r="H1230" s="24"/>
      <c r="I1230" s="71"/>
      <c r="J1230" s="71"/>
    </row>
    <row r="1231" spans="1:14">
      <c r="A1231" s="24"/>
      <c r="B1231" s="29"/>
      <c r="C1231" s="129" t="s">
        <v>724</v>
      </c>
      <c r="D1231" s="26"/>
      <c r="E1231" s="26"/>
      <c r="F1231" s="26">
        <v>1</v>
      </c>
      <c r="G1231" s="43">
        <v>1060.4100000000001</v>
      </c>
      <c r="H1231" s="124">
        <v>43556</v>
      </c>
      <c r="I1231" s="71"/>
      <c r="J1231" s="71"/>
    </row>
    <row r="1232" spans="1:14">
      <c r="A1232" s="24"/>
      <c r="B1232" s="29"/>
      <c r="C1232" s="24" t="s">
        <v>335</v>
      </c>
      <c r="D1232" s="26" t="s">
        <v>287</v>
      </c>
      <c r="E1232" s="26">
        <v>1</v>
      </c>
      <c r="F1232" s="26">
        <v>0.19</v>
      </c>
      <c r="G1232" s="43">
        <v>177.65</v>
      </c>
      <c r="H1232" s="24"/>
      <c r="I1232" s="71"/>
      <c r="J1232" s="71"/>
      <c r="L1232" s="9"/>
      <c r="M1232" s="9"/>
      <c r="N1232" s="9"/>
    </row>
    <row r="1233" spans="1:20">
      <c r="A1233" s="24"/>
      <c r="B1233" s="24"/>
      <c r="C1233" s="36" t="s">
        <v>336</v>
      </c>
      <c r="D1233" s="26"/>
      <c r="E1233" s="26"/>
      <c r="F1233" s="26"/>
      <c r="G1233" s="43"/>
      <c r="H1233" s="24"/>
      <c r="I1233" s="71"/>
      <c r="J1233" s="71"/>
      <c r="L1233" s="9"/>
      <c r="M1233" s="9"/>
      <c r="N1233" s="9"/>
    </row>
    <row r="1234" spans="1:20">
      <c r="A1234" s="24"/>
      <c r="B1234" s="28" t="s">
        <v>275</v>
      </c>
      <c r="C1234" s="24"/>
      <c r="D1234" s="26"/>
      <c r="E1234" s="26"/>
      <c r="F1234" s="26"/>
      <c r="G1234" s="61">
        <f>SUM(G1226:G1233)</f>
        <v>2434.98</v>
      </c>
      <c r="H1234" s="24"/>
      <c r="I1234" s="71"/>
      <c r="J1234" s="71"/>
      <c r="L1234" s="9"/>
      <c r="M1234" s="9"/>
      <c r="N1234" s="9"/>
    </row>
    <row r="1235" spans="1:20" ht="14.25">
      <c r="A1235" s="24">
        <v>98</v>
      </c>
      <c r="B1235" s="67" t="s">
        <v>38</v>
      </c>
      <c r="C1235" s="24"/>
      <c r="D1235" s="26"/>
      <c r="E1235" s="26"/>
      <c r="F1235" s="26"/>
      <c r="G1235" s="26"/>
      <c r="H1235" s="24"/>
      <c r="I1235" s="71"/>
      <c r="J1235" s="71"/>
      <c r="L1235" s="9"/>
      <c r="M1235" s="9"/>
      <c r="N1235" s="9"/>
    </row>
    <row r="1236" spans="1:20">
      <c r="A1236" s="24"/>
      <c r="B1236" s="27" t="s">
        <v>274</v>
      </c>
      <c r="C1236" s="24"/>
      <c r="D1236" s="26"/>
      <c r="E1236" s="26"/>
      <c r="F1236" s="26"/>
      <c r="G1236" s="26"/>
      <c r="H1236" s="24"/>
      <c r="I1236" s="71"/>
      <c r="J1236" s="71"/>
      <c r="K1236" t="s">
        <v>125</v>
      </c>
      <c r="L1236" s="33"/>
      <c r="M1236" s="33"/>
      <c r="N1236" s="33"/>
      <c r="O1236" s="37"/>
      <c r="P1236" s="33"/>
      <c r="Q1236" s="33"/>
      <c r="R1236" s="33"/>
      <c r="S1236" s="47"/>
      <c r="T1236" s="38"/>
    </row>
    <row r="1237" spans="1:20">
      <c r="A1237" s="24"/>
      <c r="B1237" s="27"/>
      <c r="C1237" s="24"/>
      <c r="D1237" s="26"/>
      <c r="E1237" s="26"/>
      <c r="F1237" s="26"/>
      <c r="G1237" s="59"/>
      <c r="H1237" s="66"/>
      <c r="I1237" s="71"/>
      <c r="J1237" s="71"/>
      <c r="L1237" s="33"/>
      <c r="M1237" s="33"/>
      <c r="N1237" s="33"/>
      <c r="O1237" s="37"/>
      <c r="P1237" s="33"/>
      <c r="Q1237" s="33"/>
      <c r="R1237" s="33"/>
      <c r="S1237" s="47"/>
      <c r="T1237" s="38"/>
    </row>
    <row r="1238" spans="1:20">
      <c r="A1238" s="24"/>
      <c r="B1238" s="28" t="s">
        <v>275</v>
      </c>
      <c r="C1238" s="24"/>
      <c r="D1238" s="26"/>
      <c r="E1238" s="26"/>
      <c r="F1238" s="26"/>
      <c r="G1238" s="58">
        <f>SUM(G1237:G1237)</f>
        <v>0</v>
      </c>
      <c r="H1238" s="24"/>
      <c r="I1238" s="71"/>
      <c r="J1238" s="71"/>
      <c r="L1238" s="9"/>
      <c r="M1238" s="9"/>
      <c r="N1238" s="9"/>
    </row>
    <row r="1239" spans="1:20">
      <c r="A1239" s="24"/>
      <c r="B1239" s="27" t="s">
        <v>276</v>
      </c>
      <c r="C1239" s="29" t="s">
        <v>277</v>
      </c>
      <c r="D1239" s="26" t="s">
        <v>278</v>
      </c>
      <c r="E1239" s="26">
        <v>406.1</v>
      </c>
      <c r="F1239" s="26"/>
      <c r="G1239" s="59">
        <f>E1239*2.3</f>
        <v>934.03</v>
      </c>
      <c r="H1239" s="24"/>
      <c r="I1239" s="112" t="s">
        <v>392</v>
      </c>
      <c r="J1239" s="120" t="s">
        <v>403</v>
      </c>
      <c r="L1239" s="9"/>
      <c r="M1239" s="9"/>
      <c r="N1239" s="9"/>
    </row>
    <row r="1240" spans="1:20">
      <c r="A1240" s="24"/>
      <c r="B1240" s="29"/>
      <c r="C1240" s="29" t="s">
        <v>197</v>
      </c>
      <c r="D1240" s="26"/>
      <c r="E1240" s="26" t="s">
        <v>32</v>
      </c>
      <c r="F1240" s="26"/>
      <c r="G1240" s="43"/>
      <c r="H1240" s="24"/>
      <c r="I1240" s="71"/>
      <c r="J1240" s="71"/>
    </row>
    <row r="1241" spans="1:20">
      <c r="A1241" s="24"/>
      <c r="B1241" s="29"/>
      <c r="C1241" s="29" t="s">
        <v>280</v>
      </c>
      <c r="D1241" s="26" t="s">
        <v>281</v>
      </c>
      <c r="E1241" s="26"/>
      <c r="F1241" s="26"/>
      <c r="G1241" s="59"/>
      <c r="H1241" s="32"/>
      <c r="I1241" s="71"/>
      <c r="J1241" s="71"/>
    </row>
    <row r="1242" spans="1:20">
      <c r="A1242" s="24"/>
      <c r="B1242" s="29"/>
      <c r="C1242" s="29" t="s">
        <v>198</v>
      </c>
      <c r="D1242" s="26" t="s">
        <v>281</v>
      </c>
      <c r="E1242" s="26"/>
      <c r="F1242" s="26"/>
      <c r="G1242" s="43"/>
      <c r="H1242" s="32"/>
      <c r="I1242" s="71"/>
      <c r="J1242" s="71"/>
    </row>
    <row r="1243" spans="1:20">
      <c r="A1243" s="24"/>
      <c r="B1243" s="29"/>
      <c r="C1243" s="29" t="s">
        <v>282</v>
      </c>
      <c r="D1243" s="26"/>
      <c r="E1243" s="26"/>
      <c r="F1243" s="26"/>
      <c r="G1243" s="43"/>
      <c r="H1243" s="24"/>
      <c r="I1243" s="71"/>
      <c r="J1243" s="71"/>
    </row>
    <row r="1244" spans="1:20">
      <c r="A1244" s="24"/>
      <c r="B1244" s="29"/>
      <c r="C1244" s="129" t="s">
        <v>724</v>
      </c>
      <c r="D1244" s="26"/>
      <c r="E1244" s="26"/>
      <c r="F1244" s="26">
        <v>1</v>
      </c>
      <c r="G1244" s="43">
        <v>1060.4100000000001</v>
      </c>
      <c r="H1244" s="124">
        <v>43556</v>
      </c>
      <c r="I1244" s="71"/>
      <c r="J1244" s="71"/>
    </row>
    <row r="1245" spans="1:20">
      <c r="A1245" s="24"/>
      <c r="B1245" s="29"/>
      <c r="C1245" s="24" t="s">
        <v>335</v>
      </c>
      <c r="D1245" s="26" t="s">
        <v>287</v>
      </c>
      <c r="E1245" s="26">
        <v>1</v>
      </c>
      <c r="F1245" s="26">
        <v>0.19</v>
      </c>
      <c r="G1245" s="43">
        <v>177.65</v>
      </c>
      <c r="H1245" s="24"/>
      <c r="I1245" s="71"/>
      <c r="J1245" s="71"/>
    </row>
    <row r="1246" spans="1:20">
      <c r="A1246" s="24"/>
      <c r="B1246" s="24"/>
      <c r="C1246" s="36" t="s">
        <v>336</v>
      </c>
      <c r="D1246" s="26"/>
      <c r="E1246" s="26"/>
      <c r="F1246" s="26"/>
      <c r="G1246" s="43"/>
      <c r="H1246" s="24"/>
      <c r="I1246" s="71"/>
      <c r="J1246" s="71"/>
    </row>
    <row r="1247" spans="1:20">
      <c r="A1247" s="24"/>
      <c r="B1247" s="28" t="s">
        <v>275</v>
      </c>
      <c r="C1247" s="24"/>
      <c r="D1247" s="26"/>
      <c r="E1247" s="26"/>
      <c r="F1247" s="26"/>
      <c r="G1247" s="61">
        <f>SUM(G1239:G1246)</f>
        <v>2172.09</v>
      </c>
      <c r="H1247" s="24"/>
      <c r="I1247" s="71"/>
      <c r="J1247" s="71"/>
    </row>
    <row r="1248" spans="1:20" ht="14.25">
      <c r="A1248" s="24">
        <v>99</v>
      </c>
      <c r="B1248" s="25" t="s">
        <v>39</v>
      </c>
      <c r="C1248" s="24"/>
      <c r="D1248" s="26"/>
      <c r="E1248" s="26"/>
      <c r="F1248" s="26"/>
      <c r="G1248" s="26"/>
      <c r="H1248" s="24"/>
      <c r="I1248" s="71"/>
      <c r="J1248" s="71"/>
    </row>
    <row r="1249" spans="1:16">
      <c r="A1249" s="24"/>
      <c r="B1249" s="27" t="s">
        <v>274</v>
      </c>
      <c r="C1249" s="24"/>
      <c r="D1249" s="26"/>
      <c r="E1249" s="26"/>
      <c r="F1249" s="26"/>
      <c r="G1249" s="26"/>
      <c r="H1249" s="24"/>
      <c r="I1249" s="71"/>
      <c r="J1249" s="71"/>
    </row>
    <row r="1250" spans="1:16">
      <c r="A1250" s="24"/>
      <c r="B1250" s="27"/>
      <c r="C1250" s="24"/>
      <c r="D1250" s="26"/>
      <c r="E1250" s="26"/>
      <c r="F1250" s="26"/>
      <c r="G1250" s="26"/>
      <c r="H1250" s="32"/>
      <c r="I1250" s="71"/>
      <c r="J1250" s="71"/>
    </row>
    <row r="1251" spans="1:16">
      <c r="A1251" s="24"/>
      <c r="B1251" s="28" t="s">
        <v>275</v>
      </c>
      <c r="C1251" s="24"/>
      <c r="D1251" s="26"/>
      <c r="E1251" s="26"/>
      <c r="F1251" s="26"/>
      <c r="G1251" s="61">
        <f>SUM(G1250:G1250)</f>
        <v>0</v>
      </c>
      <c r="H1251" s="24"/>
      <c r="I1251" s="71"/>
      <c r="J1251" s="71"/>
    </row>
    <row r="1252" spans="1:16">
      <c r="A1252" s="24"/>
      <c r="B1252" s="27" t="s">
        <v>276</v>
      </c>
      <c r="C1252" s="29" t="s">
        <v>277</v>
      </c>
      <c r="D1252" s="26" t="s">
        <v>278</v>
      </c>
      <c r="E1252" s="26">
        <v>527.1</v>
      </c>
      <c r="F1252" s="26"/>
      <c r="G1252" s="59">
        <f>E1252*2.3</f>
        <v>1212.33</v>
      </c>
      <c r="H1252" s="24"/>
      <c r="I1252" s="71"/>
      <c r="J1252" s="71"/>
    </row>
    <row r="1253" spans="1:16">
      <c r="A1253" s="24"/>
      <c r="B1253" s="29"/>
      <c r="C1253" s="29" t="s">
        <v>279</v>
      </c>
      <c r="D1253" s="26"/>
      <c r="E1253" s="26"/>
      <c r="F1253" s="26"/>
      <c r="G1253" s="43"/>
      <c r="H1253" s="24"/>
      <c r="I1253" s="71"/>
      <c r="J1253" s="71"/>
    </row>
    <row r="1254" spans="1:16">
      <c r="A1254" s="24"/>
      <c r="B1254" s="29"/>
      <c r="C1254" s="29" t="s">
        <v>282</v>
      </c>
      <c r="D1254" s="26"/>
      <c r="E1254" s="26"/>
      <c r="F1254" s="26"/>
      <c r="G1254" s="43"/>
      <c r="H1254" s="24"/>
      <c r="I1254" s="71"/>
      <c r="J1254" s="71"/>
    </row>
    <row r="1255" spans="1:16">
      <c r="A1255" s="24"/>
      <c r="B1255" s="29"/>
      <c r="C1255" s="29" t="s">
        <v>280</v>
      </c>
      <c r="D1255" s="26" t="s">
        <v>281</v>
      </c>
      <c r="E1255" s="26"/>
      <c r="F1255" s="26"/>
      <c r="G1255" s="26"/>
      <c r="H1255" s="24"/>
      <c r="I1255" s="71"/>
      <c r="J1255" s="71"/>
    </row>
    <row r="1256" spans="1:16">
      <c r="A1256" s="24"/>
      <c r="B1256" s="29"/>
      <c r="C1256" s="29" t="s">
        <v>360</v>
      </c>
      <c r="D1256" s="26"/>
      <c r="E1256" s="26"/>
      <c r="F1256" s="26"/>
      <c r="G1256" s="26"/>
      <c r="H1256" s="24"/>
      <c r="I1256" s="71"/>
      <c r="J1256" s="71"/>
    </row>
    <row r="1257" spans="1:16">
      <c r="A1257" s="24"/>
      <c r="B1257" s="29"/>
      <c r="C1257" s="129" t="s">
        <v>724</v>
      </c>
      <c r="D1257" s="26"/>
      <c r="E1257" s="26"/>
      <c r="F1257" s="26">
        <v>1</v>
      </c>
      <c r="G1257" s="43">
        <v>1060.4100000000001</v>
      </c>
      <c r="H1257" s="124">
        <v>43556</v>
      </c>
      <c r="I1257" s="71"/>
      <c r="J1257" s="71"/>
    </row>
    <row r="1258" spans="1:16">
      <c r="A1258" s="24"/>
      <c r="B1258" s="29"/>
      <c r="C1258" s="24" t="s">
        <v>335</v>
      </c>
      <c r="D1258" s="26" t="s">
        <v>287</v>
      </c>
      <c r="E1258" s="26">
        <v>1</v>
      </c>
      <c r="F1258" s="26">
        <v>0.19</v>
      </c>
      <c r="G1258" s="43">
        <v>177.65</v>
      </c>
      <c r="H1258" s="24"/>
      <c r="I1258" s="71"/>
      <c r="J1258" s="71"/>
      <c r="L1258" s="33"/>
      <c r="M1258" s="33"/>
      <c r="N1258" s="72"/>
      <c r="O1258" s="9"/>
      <c r="P1258" s="9"/>
    </row>
    <row r="1259" spans="1:16">
      <c r="A1259" s="24"/>
      <c r="B1259" s="29"/>
      <c r="C1259" s="36" t="s">
        <v>336</v>
      </c>
      <c r="D1259" s="26"/>
      <c r="E1259" s="26"/>
      <c r="F1259" s="26"/>
      <c r="G1259" s="43"/>
      <c r="H1259" s="24"/>
      <c r="I1259" s="71"/>
      <c r="J1259" s="71"/>
      <c r="L1259" s="9"/>
      <c r="M1259" s="9"/>
      <c r="N1259" s="9"/>
      <c r="O1259" s="9"/>
      <c r="P1259" s="9"/>
    </row>
    <row r="1260" spans="1:16">
      <c r="A1260" s="24"/>
      <c r="B1260" s="28" t="s">
        <v>275</v>
      </c>
      <c r="C1260" s="24"/>
      <c r="D1260" s="26"/>
      <c r="E1260" s="26"/>
      <c r="F1260" s="26"/>
      <c r="G1260" s="61">
        <f>SUM(G1252:G1259)</f>
        <v>2450.39</v>
      </c>
      <c r="H1260" s="24"/>
      <c r="I1260" s="71"/>
      <c r="J1260" s="71"/>
      <c r="L1260" s="9"/>
      <c r="M1260" s="9"/>
      <c r="N1260" s="9"/>
      <c r="O1260" s="9"/>
      <c r="P1260" s="9"/>
    </row>
    <row r="1261" spans="1:16" ht="14.25">
      <c r="A1261" s="24">
        <v>100</v>
      </c>
      <c r="B1261" s="25" t="s">
        <v>40</v>
      </c>
      <c r="C1261" s="24"/>
      <c r="D1261" s="26"/>
      <c r="E1261" s="26"/>
      <c r="F1261" s="26"/>
      <c r="G1261" s="26"/>
      <c r="H1261" s="24"/>
      <c r="I1261" s="71"/>
      <c r="J1261" s="71"/>
    </row>
    <row r="1262" spans="1:16">
      <c r="A1262" s="24"/>
      <c r="B1262" s="27" t="s">
        <v>274</v>
      </c>
      <c r="C1262" s="24"/>
      <c r="D1262" s="26"/>
      <c r="E1262" s="26"/>
      <c r="F1262" s="26"/>
      <c r="G1262" s="26"/>
      <c r="H1262" s="24"/>
      <c r="I1262" s="71"/>
      <c r="J1262" s="71"/>
    </row>
    <row r="1263" spans="1:16">
      <c r="A1263" s="24"/>
      <c r="B1263" s="27"/>
      <c r="C1263" s="24"/>
      <c r="D1263" s="26"/>
      <c r="E1263" s="26"/>
      <c r="F1263" s="26"/>
      <c r="G1263" s="59"/>
      <c r="H1263" s="66"/>
      <c r="I1263" s="71"/>
      <c r="J1263" s="71"/>
    </row>
    <row r="1264" spans="1:16">
      <c r="A1264" s="24"/>
      <c r="B1264" s="28" t="s">
        <v>275</v>
      </c>
      <c r="C1264" s="24"/>
      <c r="D1264" s="26"/>
      <c r="E1264" s="26"/>
      <c r="F1264" s="26"/>
      <c r="G1264" s="61">
        <f>SUM(G1263:G1263)</f>
        <v>0</v>
      </c>
      <c r="H1264" s="24"/>
      <c r="I1264" s="71"/>
      <c r="J1264" s="71"/>
    </row>
    <row r="1265" spans="1:10">
      <c r="A1265" s="24"/>
      <c r="B1265" s="27" t="s">
        <v>276</v>
      </c>
      <c r="C1265" s="29" t="s">
        <v>277</v>
      </c>
      <c r="D1265" s="26" t="s">
        <v>278</v>
      </c>
      <c r="E1265" s="26">
        <v>399.6</v>
      </c>
      <c r="F1265" s="26"/>
      <c r="G1265" s="59">
        <f>E1265*2.3</f>
        <v>919.07999999999993</v>
      </c>
      <c r="H1265" s="24"/>
      <c r="I1265" s="71"/>
      <c r="J1265" s="71"/>
    </row>
    <row r="1266" spans="1:10">
      <c r="A1266" s="24"/>
      <c r="B1266" s="29"/>
      <c r="C1266" s="29" t="s">
        <v>279</v>
      </c>
      <c r="D1266" s="26"/>
      <c r="E1266" s="26"/>
      <c r="F1266" s="26"/>
      <c r="G1266" s="43"/>
      <c r="H1266" s="24"/>
      <c r="I1266" s="71"/>
      <c r="J1266" s="71"/>
    </row>
    <row r="1267" spans="1:10">
      <c r="A1267" s="24"/>
      <c r="B1267" s="29"/>
      <c r="C1267" s="29" t="s">
        <v>347</v>
      </c>
      <c r="D1267" s="26"/>
      <c r="E1267" s="26"/>
      <c r="F1267" s="26"/>
      <c r="G1267" s="43"/>
      <c r="H1267" s="24"/>
      <c r="I1267" s="71"/>
      <c r="J1267" s="71"/>
    </row>
    <row r="1268" spans="1:10">
      <c r="A1268" s="24"/>
      <c r="B1268" s="29"/>
      <c r="C1268" s="29" t="s">
        <v>360</v>
      </c>
      <c r="D1268" s="26"/>
      <c r="E1268" s="26"/>
      <c r="F1268" s="26"/>
      <c r="G1268" s="43"/>
      <c r="H1268" s="24"/>
      <c r="I1268" s="71"/>
      <c r="J1268" s="71"/>
    </row>
    <row r="1269" spans="1:10">
      <c r="A1269" s="24"/>
      <c r="B1269" s="29"/>
      <c r="C1269" s="29" t="s">
        <v>282</v>
      </c>
      <c r="D1269" s="26"/>
      <c r="E1269" s="26"/>
      <c r="F1269" s="26"/>
      <c r="G1269" s="43"/>
      <c r="H1269" s="24"/>
      <c r="I1269" s="71"/>
      <c r="J1269" s="71"/>
    </row>
    <row r="1270" spans="1:10">
      <c r="A1270" s="24"/>
      <c r="B1270" s="29"/>
      <c r="C1270" s="129" t="s">
        <v>724</v>
      </c>
      <c r="D1270" s="26"/>
      <c r="E1270" s="26"/>
      <c r="F1270" s="26">
        <v>1</v>
      </c>
      <c r="G1270" s="43">
        <v>1060.4100000000001</v>
      </c>
      <c r="H1270" s="124">
        <v>43556</v>
      </c>
      <c r="I1270" s="71"/>
      <c r="J1270" s="71"/>
    </row>
    <row r="1271" spans="1:10">
      <c r="A1271" s="24"/>
      <c r="B1271" s="28" t="s">
        <v>275</v>
      </c>
      <c r="C1271" s="24"/>
      <c r="D1271" s="26"/>
      <c r="E1271" s="26"/>
      <c r="F1271" s="26"/>
      <c r="G1271" s="61">
        <f>SUM(G1265:G1270)</f>
        <v>1979.49</v>
      </c>
      <c r="H1271" s="24"/>
      <c r="I1271" s="71"/>
      <c r="J1271" s="71"/>
    </row>
    <row r="1272" spans="1:10" ht="14.25">
      <c r="A1272" s="24">
        <v>101</v>
      </c>
      <c r="B1272" s="25" t="s">
        <v>41</v>
      </c>
      <c r="C1272" s="30" t="s">
        <v>284</v>
      </c>
      <c r="D1272" s="26"/>
      <c r="E1272" s="26"/>
      <c r="F1272" s="26"/>
      <c r="G1272" s="26"/>
      <c r="H1272" s="24"/>
      <c r="I1272" s="71"/>
      <c r="J1272" s="71"/>
    </row>
    <row r="1273" spans="1:10">
      <c r="A1273" s="24"/>
      <c r="B1273" s="27" t="s">
        <v>274</v>
      </c>
      <c r="C1273" s="24"/>
      <c r="D1273" s="26"/>
      <c r="E1273" s="26"/>
      <c r="F1273" s="26"/>
      <c r="G1273" s="26"/>
      <c r="H1273" s="24"/>
      <c r="I1273" s="71"/>
      <c r="J1273" s="71"/>
    </row>
    <row r="1274" spans="1:10">
      <c r="A1274" s="24"/>
      <c r="B1274" s="27"/>
      <c r="C1274" s="24"/>
      <c r="D1274" s="26"/>
      <c r="E1274" s="26"/>
      <c r="F1274" s="26"/>
      <c r="G1274" s="26"/>
      <c r="H1274" s="32"/>
      <c r="I1274" s="71"/>
      <c r="J1274" s="71"/>
    </row>
    <row r="1275" spans="1:10">
      <c r="A1275" s="24"/>
      <c r="B1275" s="28" t="s">
        <v>275</v>
      </c>
      <c r="C1275" s="24"/>
      <c r="D1275" s="26"/>
      <c r="E1275" s="26"/>
      <c r="F1275" s="26"/>
      <c r="G1275" s="61">
        <f>SUM(G1274:G1274)</f>
        <v>0</v>
      </c>
      <c r="H1275" s="24"/>
      <c r="I1275" s="71"/>
      <c r="J1275" s="71"/>
    </row>
    <row r="1276" spans="1:10">
      <c r="A1276" s="24"/>
      <c r="B1276" s="27" t="s">
        <v>276</v>
      </c>
      <c r="C1276" s="29" t="s">
        <v>277</v>
      </c>
      <c r="D1276" s="26" t="s">
        <v>278</v>
      </c>
      <c r="E1276" s="26">
        <v>389.9</v>
      </c>
      <c r="F1276" s="26"/>
      <c r="G1276" s="59">
        <f>E1276*2.3</f>
        <v>896.76999999999987</v>
      </c>
      <c r="H1276" s="24"/>
      <c r="I1276" s="112" t="s">
        <v>392</v>
      </c>
      <c r="J1276" s="120" t="s">
        <v>403</v>
      </c>
    </row>
    <row r="1277" spans="1:10">
      <c r="A1277" s="24"/>
      <c r="B1277" s="27"/>
      <c r="C1277" s="29" t="s">
        <v>280</v>
      </c>
      <c r="D1277" s="26" t="s">
        <v>281</v>
      </c>
      <c r="E1277" s="26"/>
      <c r="F1277" s="26"/>
      <c r="G1277" s="59"/>
      <c r="H1277" s="32"/>
      <c r="I1277" s="71"/>
      <c r="J1277" s="71"/>
    </row>
    <row r="1278" spans="1:10">
      <c r="A1278" s="24"/>
      <c r="B1278" s="27"/>
      <c r="C1278" s="129" t="s">
        <v>724</v>
      </c>
      <c r="D1278" s="26"/>
      <c r="E1278" s="26"/>
      <c r="F1278" s="26">
        <v>0.5</v>
      </c>
      <c r="G1278" s="43">
        <v>474.75</v>
      </c>
      <c r="H1278" s="124">
        <v>43556</v>
      </c>
      <c r="I1278" s="71"/>
      <c r="J1278" s="71"/>
    </row>
    <row r="1279" spans="1:10">
      <c r="A1279" s="24"/>
      <c r="B1279" s="28" t="s">
        <v>275</v>
      </c>
      <c r="C1279" s="24"/>
      <c r="D1279" s="26"/>
      <c r="E1279" s="26"/>
      <c r="F1279" s="26"/>
      <c r="G1279" s="61">
        <f>SUM(G1276:G1278)</f>
        <v>1371.52</v>
      </c>
      <c r="H1279" s="24"/>
      <c r="I1279" s="71"/>
      <c r="J1279" s="71"/>
    </row>
    <row r="1280" spans="1:10" ht="14.25">
      <c r="A1280" s="24">
        <v>102</v>
      </c>
      <c r="B1280" s="25" t="s">
        <v>42</v>
      </c>
      <c r="C1280" s="24"/>
      <c r="D1280" s="26"/>
      <c r="E1280" s="26"/>
      <c r="F1280" s="26"/>
      <c r="G1280" s="26"/>
      <c r="H1280" s="24"/>
      <c r="I1280" s="71"/>
      <c r="J1280" s="71"/>
    </row>
    <row r="1281" spans="1:19">
      <c r="A1281" s="24"/>
      <c r="B1281" s="27" t="s">
        <v>274</v>
      </c>
      <c r="C1281" s="26"/>
      <c r="D1281" s="26"/>
      <c r="E1281" s="26"/>
      <c r="F1281" s="26"/>
      <c r="G1281" s="26"/>
      <c r="H1281" s="24"/>
      <c r="I1281" s="71"/>
      <c r="J1281" s="71"/>
    </row>
    <row r="1282" spans="1:19">
      <c r="A1282" s="24"/>
      <c r="B1282" s="27"/>
      <c r="C1282" s="24"/>
      <c r="D1282" s="26"/>
      <c r="E1282" s="26"/>
      <c r="F1282" s="26"/>
      <c r="G1282" s="43"/>
      <c r="H1282" s="66"/>
      <c r="I1282" s="71"/>
      <c r="J1282" s="71"/>
    </row>
    <row r="1283" spans="1:19">
      <c r="A1283" s="24"/>
      <c r="B1283" s="28" t="s">
        <v>275</v>
      </c>
      <c r="C1283" s="24"/>
      <c r="D1283" s="26"/>
      <c r="E1283" s="26"/>
      <c r="F1283" s="26"/>
      <c r="G1283" s="61">
        <f>SUM(G1282:G1282)</f>
        <v>0</v>
      </c>
      <c r="H1283" s="24"/>
      <c r="I1283" s="71"/>
      <c r="J1283" s="71"/>
      <c r="L1283" s="9"/>
      <c r="M1283" s="9"/>
      <c r="N1283" s="9"/>
      <c r="O1283" s="9"/>
      <c r="P1283" s="9"/>
      <c r="Q1283" s="9"/>
      <c r="R1283" s="9"/>
      <c r="S1283" s="9"/>
    </row>
    <row r="1284" spans="1:19">
      <c r="A1284" s="24"/>
      <c r="B1284" s="27" t="s">
        <v>276</v>
      </c>
      <c r="C1284" s="29" t="s">
        <v>277</v>
      </c>
      <c r="D1284" s="26" t="s">
        <v>278</v>
      </c>
      <c r="E1284" s="26">
        <v>406.9</v>
      </c>
      <c r="F1284" s="26"/>
      <c r="G1284" s="59">
        <f>E1284*2.3</f>
        <v>935.86999999999989</v>
      </c>
      <c r="H1284" s="24"/>
      <c r="I1284" s="71"/>
      <c r="J1284" s="71"/>
      <c r="L1284" s="9"/>
      <c r="M1284" s="33"/>
      <c r="N1284" s="33"/>
      <c r="O1284" s="33"/>
      <c r="P1284" s="33"/>
      <c r="Q1284" s="38"/>
      <c r="R1284" s="9"/>
      <c r="S1284" s="9"/>
    </row>
    <row r="1285" spans="1:19">
      <c r="A1285" s="24"/>
      <c r="B1285" s="29"/>
      <c r="C1285" s="29" t="s">
        <v>197</v>
      </c>
      <c r="D1285" s="26"/>
      <c r="E1285" s="26"/>
      <c r="F1285" s="26"/>
      <c r="G1285" s="43">
        <v>0</v>
      </c>
      <c r="H1285" s="24"/>
      <c r="I1285" s="71"/>
      <c r="J1285" s="71"/>
      <c r="L1285" s="9"/>
      <c r="M1285" s="33"/>
      <c r="N1285" s="33"/>
      <c r="O1285" s="33"/>
      <c r="P1285" s="47"/>
      <c r="Q1285" s="38"/>
      <c r="R1285" s="9"/>
      <c r="S1285" s="9"/>
    </row>
    <row r="1286" spans="1:19">
      <c r="A1286" s="24"/>
      <c r="B1286" s="29"/>
      <c r="C1286" s="29" t="s">
        <v>280</v>
      </c>
      <c r="D1286" s="26" t="s">
        <v>281</v>
      </c>
      <c r="E1286" s="26"/>
      <c r="F1286" s="26"/>
      <c r="G1286" s="59"/>
      <c r="H1286" s="32"/>
      <c r="I1286" s="71"/>
      <c r="J1286" s="71"/>
      <c r="L1286" s="37"/>
      <c r="M1286" s="33"/>
      <c r="N1286" s="33"/>
      <c r="O1286" s="33"/>
      <c r="P1286" s="47"/>
      <c r="Q1286" s="38"/>
      <c r="R1286" s="9"/>
      <c r="S1286" s="9"/>
    </row>
    <row r="1287" spans="1:19">
      <c r="A1287" s="24"/>
      <c r="B1287" s="29"/>
      <c r="C1287" s="29" t="s">
        <v>198</v>
      </c>
      <c r="D1287" s="26" t="s">
        <v>281</v>
      </c>
      <c r="E1287" s="26"/>
      <c r="F1287" s="26"/>
      <c r="G1287" s="26"/>
      <c r="H1287" s="66"/>
      <c r="I1287" s="71"/>
      <c r="J1287" s="71"/>
      <c r="L1287" s="9"/>
      <c r="M1287" s="9"/>
      <c r="N1287" s="77"/>
      <c r="O1287" s="9"/>
      <c r="P1287" s="9"/>
      <c r="Q1287" s="9"/>
      <c r="R1287" s="9"/>
      <c r="S1287" s="9"/>
    </row>
    <row r="1288" spans="1:19">
      <c r="A1288" s="24"/>
      <c r="B1288" s="29"/>
      <c r="C1288" s="29" t="s">
        <v>282</v>
      </c>
      <c r="D1288" s="26"/>
      <c r="E1288" s="26"/>
      <c r="F1288" s="26"/>
      <c r="G1288" s="43"/>
      <c r="H1288" s="24"/>
      <c r="I1288" s="71"/>
      <c r="J1288" s="71"/>
      <c r="O1288" s="9"/>
      <c r="P1288" s="9"/>
      <c r="Q1288" s="9"/>
      <c r="R1288" s="9"/>
      <c r="S1288" s="9"/>
    </row>
    <row r="1289" spans="1:19">
      <c r="A1289" s="24"/>
      <c r="B1289" s="29"/>
      <c r="C1289" s="129" t="s">
        <v>724</v>
      </c>
      <c r="D1289" s="26"/>
      <c r="E1289" s="26"/>
      <c r="F1289" s="26">
        <v>1</v>
      </c>
      <c r="G1289" s="43">
        <v>1060.4100000000001</v>
      </c>
      <c r="H1289" s="124">
        <v>43556</v>
      </c>
      <c r="I1289" s="71"/>
      <c r="J1289" s="71"/>
      <c r="O1289" s="9"/>
      <c r="P1289" s="9"/>
      <c r="Q1289" s="9"/>
      <c r="R1289" s="9"/>
      <c r="S1289" s="9"/>
    </row>
    <row r="1290" spans="1:19">
      <c r="A1290" s="24"/>
      <c r="B1290" s="28" t="s">
        <v>275</v>
      </c>
      <c r="C1290" s="24"/>
      <c r="D1290" s="26"/>
      <c r="E1290" s="26"/>
      <c r="F1290" s="26"/>
      <c r="G1290" s="61">
        <f>SUM(G1284:G1289)</f>
        <v>1996.28</v>
      </c>
      <c r="H1290" s="24"/>
      <c r="I1290" s="71"/>
      <c r="J1290" s="71"/>
    </row>
    <row r="1291" spans="1:19" ht="14.25">
      <c r="A1291" s="24">
        <v>103</v>
      </c>
      <c r="B1291" s="67" t="s">
        <v>96</v>
      </c>
      <c r="C1291" s="24"/>
      <c r="D1291" s="26"/>
      <c r="E1291" s="26"/>
      <c r="F1291" s="26"/>
      <c r="G1291" s="26"/>
      <c r="H1291" s="24"/>
      <c r="I1291" s="71"/>
      <c r="J1291" s="71"/>
    </row>
    <row r="1292" spans="1:19">
      <c r="A1292" s="24"/>
      <c r="B1292" s="27" t="s">
        <v>274</v>
      </c>
      <c r="C1292" s="24"/>
      <c r="D1292" s="26"/>
      <c r="E1292" s="26"/>
      <c r="F1292" s="26"/>
      <c r="G1292" s="26"/>
      <c r="H1292" s="24"/>
      <c r="I1292" s="71"/>
      <c r="J1292" s="71"/>
    </row>
    <row r="1293" spans="1:19">
      <c r="A1293" s="24"/>
      <c r="B1293" s="27"/>
      <c r="C1293" s="24"/>
      <c r="D1293" s="26"/>
      <c r="E1293" s="26"/>
      <c r="F1293" s="26"/>
      <c r="G1293" s="26"/>
      <c r="H1293" s="66"/>
      <c r="I1293" s="71"/>
      <c r="J1293" s="71"/>
    </row>
    <row r="1294" spans="1:19">
      <c r="A1294" s="24"/>
      <c r="B1294" s="28" t="s">
        <v>275</v>
      </c>
      <c r="C1294" s="24"/>
      <c r="D1294" s="26"/>
      <c r="E1294" s="26"/>
      <c r="F1294" s="26"/>
      <c r="G1294" s="61">
        <f>SUM(G1293:G1293)</f>
        <v>0</v>
      </c>
      <c r="H1294" s="24"/>
      <c r="I1294" s="71"/>
      <c r="J1294" s="77"/>
      <c r="K1294" s="9"/>
      <c r="L1294" s="9"/>
      <c r="M1294" s="9"/>
      <c r="N1294" s="9"/>
    </row>
    <row r="1295" spans="1:19">
      <c r="A1295" s="24"/>
      <c r="B1295" s="27" t="s">
        <v>276</v>
      </c>
      <c r="C1295" s="29" t="s">
        <v>277</v>
      </c>
      <c r="D1295" s="26" t="s">
        <v>278</v>
      </c>
      <c r="E1295" s="26">
        <v>411</v>
      </c>
      <c r="F1295" s="26"/>
      <c r="G1295" s="43">
        <f>E1295*2.3</f>
        <v>945.3</v>
      </c>
      <c r="H1295" s="24"/>
      <c r="I1295" s="71"/>
      <c r="J1295" s="71"/>
    </row>
    <row r="1296" spans="1:19">
      <c r="A1296" s="24"/>
      <c r="B1296" s="29"/>
      <c r="C1296" s="68" t="s">
        <v>197</v>
      </c>
      <c r="D1296" s="69"/>
      <c r="E1296" s="69"/>
      <c r="F1296" s="69"/>
      <c r="G1296" s="92"/>
      <c r="H1296" s="70"/>
      <c r="I1296" s="112" t="s">
        <v>392</v>
      </c>
      <c r="J1296" s="120" t="s">
        <v>403</v>
      </c>
    </row>
    <row r="1297" spans="1:16">
      <c r="A1297" s="24"/>
      <c r="B1297" s="29"/>
      <c r="C1297" s="29" t="s">
        <v>280</v>
      </c>
      <c r="D1297" s="26" t="s">
        <v>281</v>
      </c>
      <c r="E1297" s="26"/>
      <c r="F1297" s="26"/>
      <c r="G1297" s="43"/>
      <c r="H1297" s="66"/>
      <c r="I1297" s="71"/>
      <c r="J1297" s="71"/>
      <c r="M1297" s="33"/>
      <c r="N1297" s="33"/>
      <c r="O1297" s="47"/>
      <c r="P1297" s="38"/>
    </row>
    <row r="1298" spans="1:16">
      <c r="A1298" s="24"/>
      <c r="B1298" s="29"/>
      <c r="C1298" s="29" t="s">
        <v>198</v>
      </c>
      <c r="D1298" s="26" t="s">
        <v>281</v>
      </c>
      <c r="E1298" s="26"/>
      <c r="F1298" s="26"/>
      <c r="G1298" s="26"/>
      <c r="H1298" s="66"/>
      <c r="I1298" s="71"/>
      <c r="J1298" s="71"/>
      <c r="M1298" s="33"/>
      <c r="N1298" s="33"/>
      <c r="O1298" s="34"/>
      <c r="P1298" s="9"/>
    </row>
    <row r="1299" spans="1:16">
      <c r="A1299" s="24"/>
      <c r="B1299" s="29"/>
      <c r="C1299" s="29" t="s">
        <v>282</v>
      </c>
      <c r="D1299" s="26"/>
      <c r="E1299" s="26"/>
      <c r="F1299" s="26"/>
      <c r="G1299" s="26"/>
      <c r="H1299" s="24"/>
      <c r="I1299" s="71"/>
      <c r="J1299" s="71"/>
      <c r="M1299" s="9"/>
      <c r="N1299" s="9"/>
      <c r="O1299" s="9"/>
      <c r="P1299" s="9"/>
    </row>
    <row r="1300" spans="1:16">
      <c r="A1300" s="24"/>
      <c r="B1300" s="29"/>
      <c r="C1300" s="129" t="s">
        <v>724</v>
      </c>
      <c r="D1300" s="26"/>
      <c r="E1300" s="26"/>
      <c r="F1300" s="26">
        <v>1</v>
      </c>
      <c r="G1300" s="43">
        <v>1060.4100000000001</v>
      </c>
      <c r="H1300" s="124">
        <v>43556</v>
      </c>
      <c r="I1300" s="71"/>
      <c r="J1300" s="71"/>
      <c r="M1300" s="9"/>
      <c r="N1300" s="9"/>
      <c r="O1300" s="9"/>
      <c r="P1300" s="9"/>
    </row>
    <row r="1301" spans="1:16">
      <c r="A1301" s="24"/>
      <c r="B1301" s="28" t="s">
        <v>275</v>
      </c>
      <c r="C1301" s="24"/>
      <c r="D1301" s="26"/>
      <c r="E1301" s="26"/>
      <c r="F1301" s="26"/>
      <c r="G1301" s="61">
        <f>SUM(G1295:G1300)</f>
        <v>2005.71</v>
      </c>
      <c r="H1301" s="24"/>
      <c r="I1301" s="71"/>
      <c r="J1301" s="71"/>
      <c r="M1301" s="9"/>
      <c r="N1301" s="9"/>
      <c r="O1301" s="9"/>
      <c r="P1301" s="9"/>
    </row>
    <row r="1302" spans="1:16" ht="14.25">
      <c r="A1302" s="24">
        <v>104</v>
      </c>
      <c r="B1302" s="25" t="s">
        <v>97</v>
      </c>
      <c r="C1302" s="30" t="s">
        <v>284</v>
      </c>
      <c r="D1302" s="26"/>
      <c r="E1302" s="26"/>
      <c r="F1302" s="26"/>
      <c r="G1302" s="26"/>
      <c r="H1302" s="24"/>
      <c r="I1302" s="71"/>
      <c r="J1302" s="71"/>
    </row>
    <row r="1303" spans="1:16">
      <c r="A1303" s="24"/>
      <c r="B1303" s="27" t="s">
        <v>274</v>
      </c>
      <c r="C1303" s="24"/>
      <c r="D1303" s="26"/>
      <c r="E1303" s="26"/>
      <c r="F1303" s="26"/>
      <c r="G1303" s="26"/>
      <c r="H1303" s="24"/>
      <c r="I1303" s="71"/>
      <c r="J1303" s="71"/>
    </row>
    <row r="1304" spans="1:16">
      <c r="A1304" s="24"/>
      <c r="B1304" s="27"/>
      <c r="C1304" s="24"/>
      <c r="D1304" s="26"/>
      <c r="E1304" s="26"/>
      <c r="F1304" s="26"/>
      <c r="G1304" s="26"/>
      <c r="H1304" s="32"/>
      <c r="I1304" s="71"/>
      <c r="J1304" s="71"/>
    </row>
    <row r="1305" spans="1:16">
      <c r="A1305" s="24"/>
      <c r="B1305" s="28" t="s">
        <v>275</v>
      </c>
      <c r="C1305" s="24"/>
      <c r="D1305" s="26"/>
      <c r="E1305" s="26"/>
      <c r="F1305" s="26"/>
      <c r="G1305" s="61">
        <f>SUM(G1304)</f>
        <v>0</v>
      </c>
      <c r="H1305" s="24"/>
      <c r="I1305" s="71"/>
      <c r="J1305" s="71"/>
    </row>
    <row r="1306" spans="1:16">
      <c r="A1306" s="24"/>
      <c r="B1306" s="27" t="s">
        <v>276</v>
      </c>
      <c r="C1306" s="29" t="s">
        <v>277</v>
      </c>
      <c r="D1306" s="26" t="s">
        <v>278</v>
      </c>
      <c r="E1306" s="26">
        <v>383.6</v>
      </c>
      <c r="F1306" s="26"/>
      <c r="G1306" s="59">
        <f>E1306*2.3</f>
        <v>882.28</v>
      </c>
      <c r="H1306" s="24"/>
      <c r="I1306" s="71"/>
      <c r="J1306" s="71"/>
    </row>
    <row r="1307" spans="1:16">
      <c r="A1307" s="24"/>
      <c r="B1307" s="27"/>
      <c r="C1307" s="29" t="s">
        <v>280</v>
      </c>
      <c r="D1307" s="26" t="s">
        <v>281</v>
      </c>
      <c r="E1307" s="26"/>
      <c r="F1307" s="26"/>
      <c r="G1307" s="59"/>
      <c r="H1307" s="32"/>
      <c r="I1307" s="71"/>
      <c r="J1307" s="71"/>
    </row>
    <row r="1308" spans="1:16">
      <c r="A1308" s="24"/>
      <c r="B1308" s="27"/>
      <c r="C1308" s="129" t="s">
        <v>724</v>
      </c>
      <c r="D1308" s="26"/>
      <c r="E1308" s="26"/>
      <c r="F1308" s="26">
        <v>0.5</v>
      </c>
      <c r="G1308" s="43">
        <v>474.75</v>
      </c>
      <c r="H1308" s="124">
        <v>43556</v>
      </c>
      <c r="I1308" s="71"/>
      <c r="J1308" s="71"/>
    </row>
    <row r="1309" spans="1:16">
      <c r="A1309" s="24"/>
      <c r="B1309" s="28" t="s">
        <v>275</v>
      </c>
      <c r="C1309" s="24"/>
      <c r="D1309" s="26"/>
      <c r="E1309" s="26"/>
      <c r="F1309" s="26"/>
      <c r="G1309" s="58">
        <f>SUM(G1306:G1308)</f>
        <v>1357.03</v>
      </c>
      <c r="H1309" s="24"/>
      <c r="I1309" s="71"/>
      <c r="J1309" s="71"/>
    </row>
    <row r="1310" spans="1:16" ht="14.25">
      <c r="A1310" s="24">
        <v>105</v>
      </c>
      <c r="B1310" s="25" t="s">
        <v>98</v>
      </c>
      <c r="C1310" s="24"/>
      <c r="D1310" s="26"/>
      <c r="E1310" s="26"/>
      <c r="F1310" s="26"/>
      <c r="G1310" s="58"/>
      <c r="H1310" s="24"/>
      <c r="I1310" s="71"/>
      <c r="J1310" s="71"/>
    </row>
    <row r="1311" spans="1:16">
      <c r="A1311" s="24"/>
      <c r="B1311" s="27" t="s">
        <v>274</v>
      </c>
      <c r="C1311" s="24"/>
      <c r="D1311" s="26"/>
      <c r="E1311" s="26"/>
      <c r="F1311" s="26"/>
      <c r="G1311" s="59"/>
      <c r="H1311" s="24"/>
      <c r="I1311" s="71"/>
      <c r="J1311" s="71"/>
    </row>
    <row r="1312" spans="1:16">
      <c r="A1312" s="24"/>
      <c r="B1312" s="27"/>
      <c r="C1312" s="24"/>
      <c r="D1312" s="26"/>
      <c r="E1312" s="26"/>
      <c r="F1312" s="26"/>
      <c r="G1312" s="26"/>
      <c r="H1312" s="66"/>
      <c r="I1312" s="71"/>
      <c r="J1312" s="71"/>
    </row>
    <row r="1313" spans="1:16">
      <c r="A1313" s="24"/>
      <c r="B1313" s="28" t="s">
        <v>275</v>
      </c>
      <c r="C1313" s="24"/>
      <c r="D1313" s="26"/>
      <c r="E1313" s="26"/>
      <c r="F1313" s="26"/>
      <c r="G1313" s="58">
        <f>SUM(G1312:G1312)</f>
        <v>0</v>
      </c>
      <c r="H1313" s="24"/>
      <c r="I1313" s="71"/>
      <c r="J1313" s="71"/>
    </row>
    <row r="1314" spans="1:16">
      <c r="A1314" s="24"/>
      <c r="B1314" s="27" t="s">
        <v>276</v>
      </c>
      <c r="C1314" s="29" t="s">
        <v>277</v>
      </c>
      <c r="D1314" s="26" t="s">
        <v>278</v>
      </c>
      <c r="E1314" s="26">
        <v>396.8</v>
      </c>
      <c r="F1314" s="26"/>
      <c r="G1314" s="59">
        <f>E1314*2.3</f>
        <v>912.64</v>
      </c>
      <c r="H1314" s="24"/>
      <c r="I1314" s="112" t="s">
        <v>392</v>
      </c>
      <c r="J1314" s="120" t="s">
        <v>403</v>
      </c>
    </row>
    <row r="1315" spans="1:16">
      <c r="A1315" s="24"/>
      <c r="B1315" s="29"/>
      <c r="C1315" s="29" t="s">
        <v>197</v>
      </c>
      <c r="D1315" s="26"/>
      <c r="E1315" s="26"/>
      <c r="F1315" s="26"/>
      <c r="G1315" s="43"/>
      <c r="H1315" s="24"/>
      <c r="I1315" s="71"/>
      <c r="J1315" s="71"/>
    </row>
    <row r="1316" spans="1:16">
      <c r="A1316" s="24"/>
      <c r="B1316" s="29"/>
      <c r="C1316" s="29" t="s">
        <v>280</v>
      </c>
      <c r="D1316" s="26" t="s">
        <v>281</v>
      </c>
      <c r="E1316" s="26"/>
      <c r="F1316" s="26"/>
      <c r="G1316" s="59"/>
      <c r="H1316" s="32"/>
      <c r="I1316" s="71"/>
      <c r="J1316" s="71"/>
      <c r="K1316" s="9"/>
      <c r="L1316" s="9"/>
      <c r="M1316" s="9"/>
      <c r="N1316" s="9"/>
      <c r="O1316" s="9"/>
      <c r="P1316" s="9"/>
    </row>
    <row r="1317" spans="1:16">
      <c r="A1317" s="24"/>
      <c r="B1317" s="29"/>
      <c r="C1317" s="29" t="s">
        <v>198</v>
      </c>
      <c r="D1317" s="26" t="s">
        <v>281</v>
      </c>
      <c r="E1317" s="26"/>
      <c r="F1317" s="26"/>
      <c r="G1317" s="26"/>
      <c r="H1317" s="66"/>
      <c r="I1317" s="71"/>
      <c r="J1317" s="71"/>
      <c r="K1317" s="9"/>
      <c r="L1317" s="33"/>
      <c r="M1317" s="33"/>
      <c r="N1317" s="33"/>
      <c r="O1317" s="34"/>
      <c r="P1317" s="38"/>
    </row>
    <row r="1318" spans="1:16">
      <c r="A1318" s="24"/>
      <c r="B1318" s="29"/>
      <c r="C1318" s="29" t="s">
        <v>282</v>
      </c>
      <c r="D1318" s="26"/>
      <c r="E1318" s="26"/>
      <c r="F1318" s="26"/>
      <c r="G1318" s="43"/>
      <c r="H1318" s="24"/>
      <c r="I1318" s="71"/>
      <c r="J1318" s="71"/>
      <c r="K1318" s="9"/>
      <c r="L1318" s="33"/>
      <c r="M1318" s="33"/>
      <c r="N1318" s="33"/>
      <c r="O1318" s="47"/>
      <c r="P1318" s="76"/>
    </row>
    <row r="1319" spans="1:16">
      <c r="A1319" s="24"/>
      <c r="B1319" s="29"/>
      <c r="C1319" s="129" t="s">
        <v>724</v>
      </c>
      <c r="D1319" s="26"/>
      <c r="E1319" s="26"/>
      <c r="F1319" s="26">
        <v>1</v>
      </c>
      <c r="G1319" s="43">
        <v>1060.4100000000001</v>
      </c>
      <c r="H1319" s="124">
        <v>43556</v>
      </c>
      <c r="I1319" s="71"/>
      <c r="J1319" s="71"/>
      <c r="K1319" s="9"/>
      <c r="L1319" s="33"/>
      <c r="M1319" s="33"/>
      <c r="N1319" s="33"/>
      <c r="O1319" s="47"/>
      <c r="P1319" s="76"/>
    </row>
    <row r="1320" spans="1:16">
      <c r="A1320" s="24"/>
      <c r="B1320" s="29"/>
      <c r="C1320" s="24" t="s">
        <v>335</v>
      </c>
      <c r="D1320" s="26" t="s">
        <v>287</v>
      </c>
      <c r="E1320" s="26">
        <v>1</v>
      </c>
      <c r="F1320" s="26">
        <v>0.19</v>
      </c>
      <c r="G1320" s="43">
        <v>177.65</v>
      </c>
      <c r="H1320" s="24"/>
      <c r="I1320" s="71"/>
      <c r="J1320" s="71"/>
      <c r="K1320" s="9"/>
      <c r="L1320" s="9"/>
      <c r="M1320" s="9"/>
      <c r="N1320" s="9"/>
      <c r="O1320" s="9"/>
      <c r="P1320" s="9"/>
    </row>
    <row r="1321" spans="1:16">
      <c r="A1321" s="24"/>
      <c r="B1321" s="29"/>
      <c r="C1321" s="36" t="s">
        <v>336</v>
      </c>
      <c r="D1321" s="26"/>
      <c r="E1321" s="26"/>
      <c r="F1321" s="26"/>
      <c r="G1321" s="43"/>
      <c r="H1321" s="24"/>
      <c r="I1321" s="71"/>
      <c r="J1321" s="71"/>
    </row>
    <row r="1322" spans="1:16">
      <c r="A1322" s="24"/>
      <c r="B1322" s="28" t="s">
        <v>275</v>
      </c>
      <c r="C1322" s="24"/>
      <c r="D1322" s="26"/>
      <c r="E1322" s="26"/>
      <c r="F1322" s="26"/>
      <c r="G1322" s="61">
        <f>SUM(G1314:G1321)</f>
        <v>2150.7000000000003</v>
      </c>
      <c r="H1322" s="24"/>
      <c r="I1322" s="71"/>
      <c r="J1322" s="71"/>
    </row>
    <row r="1323" spans="1:16" ht="14.25">
      <c r="A1323" s="24">
        <v>106</v>
      </c>
      <c r="B1323" s="25" t="s">
        <v>99</v>
      </c>
      <c r="C1323" s="24"/>
      <c r="D1323" s="26"/>
      <c r="E1323" s="26"/>
      <c r="F1323" s="26"/>
      <c r="G1323" s="26"/>
      <c r="H1323" s="24"/>
      <c r="I1323" s="71"/>
      <c r="J1323" s="71"/>
    </row>
    <row r="1324" spans="1:16">
      <c r="A1324" s="24"/>
      <c r="B1324" s="27" t="s">
        <v>274</v>
      </c>
      <c r="C1324" s="24"/>
      <c r="D1324" s="26"/>
      <c r="E1324" s="26"/>
      <c r="F1324" s="26"/>
      <c r="G1324" s="26"/>
      <c r="H1324" s="24"/>
      <c r="I1324" s="71"/>
      <c r="J1324" s="71"/>
    </row>
    <row r="1325" spans="1:16">
      <c r="A1325" s="24"/>
      <c r="B1325" s="27"/>
      <c r="C1325" s="39"/>
      <c r="D1325" s="26"/>
      <c r="E1325" s="26"/>
      <c r="F1325" s="26"/>
      <c r="G1325" s="43"/>
      <c r="H1325" s="66"/>
      <c r="I1325" s="71"/>
      <c r="J1325" s="71"/>
    </row>
    <row r="1326" spans="1:16">
      <c r="A1326" s="24"/>
      <c r="B1326" s="28" t="s">
        <v>275</v>
      </c>
      <c r="C1326" s="24"/>
      <c r="D1326" s="26"/>
      <c r="E1326" s="26"/>
      <c r="F1326" s="26"/>
      <c r="G1326" s="61">
        <f>SUM(G1325:G1325)</f>
        <v>0</v>
      </c>
      <c r="H1326" s="24"/>
      <c r="I1326" s="71"/>
      <c r="J1326" s="71"/>
      <c r="O1326" s="35"/>
    </row>
    <row r="1327" spans="1:16">
      <c r="A1327" s="24"/>
      <c r="B1327" s="27" t="s">
        <v>276</v>
      </c>
      <c r="C1327" s="29" t="s">
        <v>277</v>
      </c>
      <c r="D1327" s="26" t="s">
        <v>278</v>
      </c>
      <c r="E1327" s="26">
        <v>475.7</v>
      </c>
      <c r="F1327" s="26"/>
      <c r="G1327" s="26">
        <f>E1327*2.3</f>
        <v>1094.1099999999999</v>
      </c>
      <c r="H1327" s="24"/>
      <c r="I1327" s="71"/>
      <c r="J1327" s="71"/>
      <c r="O1327" s="35"/>
    </row>
    <row r="1328" spans="1:16">
      <c r="A1328" s="24"/>
      <c r="B1328" s="29"/>
      <c r="C1328" s="29" t="s">
        <v>282</v>
      </c>
      <c r="D1328" s="24"/>
      <c r="E1328" s="26"/>
      <c r="F1328" s="26"/>
      <c r="G1328" s="43"/>
      <c r="H1328" s="24"/>
      <c r="I1328" s="71"/>
      <c r="J1328" s="71"/>
    </row>
    <row r="1329" spans="1:18">
      <c r="A1329" s="24"/>
      <c r="B1329" s="29"/>
      <c r="C1329" s="29" t="s">
        <v>201</v>
      </c>
      <c r="D1329" s="26"/>
      <c r="E1329" s="26"/>
      <c r="F1329" s="26"/>
      <c r="G1329" s="26"/>
      <c r="H1329" s="24"/>
      <c r="I1329" s="71"/>
      <c r="J1329" s="71"/>
    </row>
    <row r="1330" spans="1:18">
      <c r="A1330" s="24"/>
      <c r="B1330" s="29"/>
      <c r="C1330" s="129" t="s">
        <v>724</v>
      </c>
      <c r="D1330" s="26"/>
      <c r="E1330" s="26"/>
      <c r="F1330" s="26">
        <v>1</v>
      </c>
      <c r="G1330" s="43">
        <v>1060.4100000000001</v>
      </c>
      <c r="H1330" s="124">
        <v>43556</v>
      </c>
      <c r="I1330" s="71"/>
      <c r="J1330" s="71"/>
    </row>
    <row r="1331" spans="1:18">
      <c r="A1331" s="24"/>
      <c r="B1331" s="28" t="s">
        <v>275</v>
      </c>
      <c r="C1331" s="24"/>
      <c r="D1331" s="26"/>
      <c r="E1331" s="26"/>
      <c r="F1331" s="26"/>
      <c r="G1331" s="58">
        <f>SUM(G1327:G1330)</f>
        <v>2154.52</v>
      </c>
      <c r="H1331" s="32"/>
      <c r="I1331" s="71"/>
      <c r="J1331" s="71"/>
    </row>
    <row r="1332" spans="1:18" ht="14.25">
      <c r="A1332" s="24">
        <v>107</v>
      </c>
      <c r="B1332" s="25" t="s">
        <v>102</v>
      </c>
      <c r="C1332" s="24"/>
      <c r="D1332" s="26"/>
      <c r="E1332" s="26"/>
      <c r="F1332" s="26"/>
      <c r="G1332" s="26"/>
      <c r="H1332" s="24"/>
      <c r="I1332" s="71"/>
      <c r="J1332" s="71"/>
      <c r="M1332" s="37"/>
      <c r="N1332" s="33"/>
      <c r="O1332" s="33"/>
      <c r="P1332" s="33"/>
      <c r="Q1332" s="33"/>
      <c r="R1332" s="9"/>
    </row>
    <row r="1333" spans="1:18">
      <c r="A1333" s="24"/>
      <c r="B1333" s="27" t="s">
        <v>274</v>
      </c>
      <c r="C1333" s="39"/>
      <c r="D1333" s="26"/>
      <c r="E1333" s="26"/>
      <c r="F1333" s="26"/>
      <c r="G1333" s="26"/>
      <c r="H1333" s="24"/>
      <c r="I1333" s="71"/>
      <c r="J1333" s="71"/>
      <c r="M1333" s="37"/>
      <c r="N1333" s="33"/>
      <c r="O1333" s="33"/>
      <c r="P1333" s="33"/>
      <c r="Q1333" s="33"/>
      <c r="R1333" s="9"/>
    </row>
    <row r="1334" spans="1:18">
      <c r="A1334" s="24"/>
      <c r="B1334" s="31"/>
      <c r="C1334" s="24"/>
      <c r="D1334" s="26"/>
      <c r="E1334" s="26"/>
      <c r="F1334" s="26"/>
      <c r="G1334" s="26"/>
      <c r="H1334" s="66"/>
      <c r="I1334" s="71"/>
      <c r="J1334" s="71"/>
      <c r="M1334" s="9"/>
      <c r="N1334" s="9"/>
      <c r="O1334" s="9"/>
      <c r="P1334" s="9"/>
      <c r="Q1334" s="9"/>
      <c r="R1334" s="9"/>
    </row>
    <row r="1335" spans="1:18">
      <c r="A1335" s="24"/>
      <c r="B1335" s="28" t="s">
        <v>275</v>
      </c>
      <c r="C1335" s="24"/>
      <c r="D1335" s="26"/>
      <c r="E1335" s="26"/>
      <c r="F1335" s="26"/>
      <c r="G1335" s="61">
        <f>SUM(G1334:G1334)</f>
        <v>0</v>
      </c>
      <c r="H1335" s="24"/>
      <c r="I1335" s="71"/>
      <c r="J1335" s="71"/>
      <c r="M1335" s="9"/>
      <c r="N1335" s="9"/>
      <c r="O1335" s="9"/>
      <c r="P1335" s="9"/>
      <c r="Q1335" s="9"/>
      <c r="R1335" s="9"/>
    </row>
    <row r="1336" spans="1:18">
      <c r="A1336" s="24"/>
      <c r="B1336" s="27" t="s">
        <v>276</v>
      </c>
      <c r="C1336" s="29" t="s">
        <v>277</v>
      </c>
      <c r="D1336" s="26" t="s">
        <v>278</v>
      </c>
      <c r="E1336" s="26">
        <v>404.4</v>
      </c>
      <c r="F1336" s="26"/>
      <c r="G1336" s="26">
        <f>E1336*2.3</f>
        <v>930.11999999999989</v>
      </c>
      <c r="H1336" s="24"/>
      <c r="I1336" s="112" t="s">
        <v>392</v>
      </c>
      <c r="J1336" s="71"/>
    </row>
    <row r="1337" spans="1:18">
      <c r="A1337" s="24"/>
      <c r="B1337" s="29"/>
      <c r="C1337" s="29" t="s">
        <v>197</v>
      </c>
      <c r="D1337" s="26"/>
      <c r="E1337" s="26"/>
      <c r="F1337" s="26"/>
      <c r="G1337" s="43">
        <f>E1336*1.51</f>
        <v>610.64400000000001</v>
      </c>
      <c r="H1337" s="24"/>
      <c r="I1337" s="71"/>
      <c r="J1337" s="71"/>
    </row>
    <row r="1338" spans="1:18">
      <c r="A1338" s="24"/>
      <c r="B1338" s="29"/>
      <c r="C1338" s="29" t="s">
        <v>280</v>
      </c>
      <c r="D1338" s="26" t="s">
        <v>281</v>
      </c>
      <c r="E1338" s="26"/>
      <c r="F1338" s="26"/>
      <c r="G1338" s="59"/>
      <c r="H1338" s="32"/>
      <c r="I1338" s="71"/>
      <c r="J1338" s="71"/>
    </row>
    <row r="1339" spans="1:18">
      <c r="A1339" s="24"/>
      <c r="B1339" s="29"/>
      <c r="C1339" s="29" t="s">
        <v>198</v>
      </c>
      <c r="D1339" s="26" t="s">
        <v>281</v>
      </c>
      <c r="E1339" s="26"/>
      <c r="F1339" s="26"/>
      <c r="G1339" s="26"/>
      <c r="H1339" s="66"/>
      <c r="I1339" s="71"/>
      <c r="J1339" s="71"/>
    </row>
    <row r="1340" spans="1:18">
      <c r="A1340" s="24"/>
      <c r="B1340" s="29"/>
      <c r="C1340" s="29" t="s">
        <v>282</v>
      </c>
      <c r="D1340" s="26"/>
      <c r="E1340" s="26"/>
      <c r="F1340" s="26"/>
      <c r="G1340" s="43"/>
      <c r="H1340" s="24"/>
      <c r="I1340" s="71"/>
      <c r="J1340" s="71"/>
    </row>
    <row r="1341" spans="1:18">
      <c r="A1341" s="24"/>
      <c r="B1341" s="29"/>
      <c r="C1341" s="24" t="s">
        <v>417</v>
      </c>
      <c r="D1341" s="26" t="s">
        <v>287</v>
      </c>
      <c r="E1341" s="26">
        <v>2</v>
      </c>
      <c r="F1341" s="26">
        <v>0.3</v>
      </c>
      <c r="G1341" s="43">
        <v>154.94</v>
      </c>
      <c r="H1341" s="32">
        <v>43557</v>
      </c>
      <c r="I1341" s="71"/>
      <c r="J1341" s="71"/>
    </row>
    <row r="1342" spans="1:18">
      <c r="A1342" s="24"/>
      <c r="B1342" s="29"/>
      <c r="C1342" s="129" t="s">
        <v>724</v>
      </c>
      <c r="D1342" s="26"/>
      <c r="E1342" s="26"/>
      <c r="F1342" s="26">
        <v>1</v>
      </c>
      <c r="G1342" s="43">
        <v>1060.4100000000001</v>
      </c>
      <c r="H1342" s="124">
        <v>43556</v>
      </c>
      <c r="I1342" s="71"/>
      <c r="J1342" s="71"/>
    </row>
    <row r="1343" spans="1:18">
      <c r="A1343" s="24"/>
      <c r="B1343" s="28" t="s">
        <v>275</v>
      </c>
      <c r="C1343" s="24"/>
      <c r="D1343" s="26"/>
      <c r="E1343" s="26"/>
      <c r="F1343" s="26"/>
      <c r="G1343" s="61">
        <f>SUM(G1336:G1342)</f>
        <v>2756.114</v>
      </c>
      <c r="H1343" s="24"/>
      <c r="I1343" s="71"/>
      <c r="J1343" s="71"/>
    </row>
    <row r="1344" spans="1:18" ht="14.25">
      <c r="A1344" s="24">
        <v>108</v>
      </c>
      <c r="B1344" s="25" t="s">
        <v>103</v>
      </c>
      <c r="C1344" s="24"/>
      <c r="D1344" s="26"/>
      <c r="E1344" s="26"/>
      <c r="F1344" s="26"/>
      <c r="G1344" s="26"/>
      <c r="H1344" s="24"/>
      <c r="I1344" s="71"/>
      <c r="J1344" s="71"/>
    </row>
    <row r="1345" spans="1:15">
      <c r="A1345" s="24"/>
      <c r="B1345" s="27" t="s">
        <v>274</v>
      </c>
      <c r="C1345" s="24"/>
      <c r="D1345" s="26"/>
      <c r="E1345" s="26"/>
      <c r="F1345" s="26"/>
      <c r="G1345" s="26"/>
      <c r="H1345" s="24"/>
      <c r="I1345" s="71"/>
      <c r="J1345" s="71"/>
    </row>
    <row r="1346" spans="1:15">
      <c r="A1346" s="24"/>
      <c r="B1346" s="26"/>
      <c r="C1346" s="24"/>
      <c r="D1346" s="26"/>
      <c r="E1346" s="26"/>
      <c r="F1346" s="26"/>
      <c r="G1346" s="26"/>
      <c r="H1346" s="66"/>
      <c r="I1346" s="71"/>
      <c r="J1346" s="71"/>
      <c r="O1346" s="35"/>
    </row>
    <row r="1347" spans="1:15">
      <c r="A1347" s="24"/>
      <c r="B1347" s="28" t="s">
        <v>275</v>
      </c>
      <c r="C1347" s="24"/>
      <c r="D1347" s="26"/>
      <c r="E1347" s="26"/>
      <c r="F1347" s="26"/>
      <c r="G1347" s="61">
        <f>SUM(G1346:G1346)</f>
        <v>0</v>
      </c>
      <c r="H1347" s="24"/>
      <c r="I1347" s="71"/>
      <c r="J1347" s="71"/>
      <c r="O1347" s="35"/>
    </row>
    <row r="1348" spans="1:15">
      <c r="A1348" s="24"/>
      <c r="B1348" s="27" t="s">
        <v>276</v>
      </c>
      <c r="C1348" s="29" t="s">
        <v>277</v>
      </c>
      <c r="D1348" s="26" t="s">
        <v>278</v>
      </c>
      <c r="E1348" s="26">
        <v>461.9</v>
      </c>
      <c r="F1348" s="26"/>
      <c r="G1348" s="59">
        <f>E1348*2.3</f>
        <v>1062.3699999999999</v>
      </c>
      <c r="H1348" s="24"/>
      <c r="I1348" s="71"/>
      <c r="J1348" s="71"/>
    </row>
    <row r="1349" spans="1:15">
      <c r="A1349" s="24"/>
      <c r="B1349" s="29"/>
      <c r="C1349" s="29" t="s">
        <v>279</v>
      </c>
      <c r="D1349" s="26"/>
      <c r="E1349" s="26"/>
      <c r="F1349" s="26"/>
      <c r="G1349" s="43"/>
      <c r="H1349" s="24"/>
      <c r="I1349" s="71"/>
      <c r="J1349" s="71"/>
    </row>
    <row r="1350" spans="1:15">
      <c r="A1350" s="24"/>
      <c r="B1350" s="29"/>
      <c r="C1350" s="68" t="s">
        <v>280</v>
      </c>
      <c r="D1350" s="69" t="s">
        <v>281</v>
      </c>
      <c r="E1350" s="69"/>
      <c r="F1350" s="69"/>
      <c r="G1350" s="69"/>
      <c r="H1350" s="73"/>
      <c r="I1350" s="71"/>
      <c r="J1350" s="71"/>
    </row>
    <row r="1351" spans="1:15">
      <c r="A1351" s="24"/>
      <c r="B1351" s="29"/>
      <c r="C1351" s="29" t="s">
        <v>198</v>
      </c>
      <c r="D1351" s="26" t="s">
        <v>281</v>
      </c>
      <c r="E1351" s="26"/>
      <c r="F1351" s="26"/>
      <c r="G1351" s="43"/>
      <c r="H1351" s="32"/>
      <c r="I1351" s="71"/>
      <c r="J1351" s="71"/>
    </row>
    <row r="1352" spans="1:15">
      <c r="A1352" s="24"/>
      <c r="B1352" s="29"/>
      <c r="C1352" s="29" t="s">
        <v>282</v>
      </c>
      <c r="D1352" s="26"/>
      <c r="E1352" s="26"/>
      <c r="F1352" s="26"/>
      <c r="G1352" s="43"/>
      <c r="H1352" s="24"/>
      <c r="I1352" s="71"/>
      <c r="J1352" s="71"/>
    </row>
    <row r="1353" spans="1:15">
      <c r="A1353" s="24"/>
      <c r="B1353" s="29"/>
      <c r="C1353" s="129" t="s">
        <v>724</v>
      </c>
      <c r="D1353" s="26"/>
      <c r="E1353" s="26"/>
      <c r="F1353" s="26">
        <v>1</v>
      </c>
      <c r="G1353" s="43">
        <v>1060.4100000000001</v>
      </c>
      <c r="H1353" s="124">
        <v>43556</v>
      </c>
      <c r="I1353" s="71"/>
      <c r="J1353" s="71"/>
    </row>
    <row r="1354" spans="1:15">
      <c r="A1354" s="24"/>
      <c r="B1354" s="28" t="s">
        <v>275</v>
      </c>
      <c r="C1354" s="24"/>
      <c r="D1354" s="26"/>
      <c r="E1354" s="26"/>
      <c r="F1354" s="26"/>
      <c r="G1354" s="61">
        <f>SUM(G1348:G1353)</f>
        <v>2122.7799999999997</v>
      </c>
      <c r="H1354" s="24"/>
      <c r="I1354" s="71"/>
      <c r="J1354" s="71"/>
    </row>
    <row r="1355" spans="1:15" ht="14.25">
      <c r="A1355" s="24">
        <v>109</v>
      </c>
      <c r="B1355" s="67" t="s">
        <v>104</v>
      </c>
      <c r="C1355" s="24"/>
      <c r="D1355" s="26"/>
      <c r="E1355" s="26"/>
      <c r="F1355" s="26"/>
      <c r="G1355" s="26"/>
      <c r="H1355" s="24"/>
      <c r="I1355" s="71"/>
      <c r="J1355" s="71"/>
    </row>
    <row r="1356" spans="1:15">
      <c r="A1356" s="24"/>
      <c r="B1356" s="27" t="s">
        <v>274</v>
      </c>
      <c r="C1356" s="24"/>
      <c r="D1356" s="26"/>
      <c r="E1356" s="26"/>
      <c r="F1356" s="26"/>
      <c r="G1356" s="26"/>
      <c r="H1356" s="24"/>
      <c r="I1356" s="71"/>
      <c r="J1356" s="71"/>
    </row>
    <row r="1357" spans="1:15">
      <c r="A1357" s="24"/>
      <c r="B1357" s="27"/>
      <c r="C1357" s="24"/>
      <c r="D1357" s="26"/>
      <c r="E1357" s="26"/>
      <c r="F1357" s="26"/>
      <c r="G1357" s="59"/>
      <c r="H1357" s="66"/>
      <c r="I1357" s="71"/>
      <c r="J1357" s="71"/>
    </row>
    <row r="1358" spans="1:15">
      <c r="A1358" s="24"/>
      <c r="B1358" s="28" t="s">
        <v>275</v>
      </c>
      <c r="C1358" s="24"/>
      <c r="D1358" s="26"/>
      <c r="E1358" s="26"/>
      <c r="F1358" s="26"/>
      <c r="G1358" s="61">
        <f>SUM(G1357:G1357)</f>
        <v>0</v>
      </c>
      <c r="H1358" s="24"/>
      <c r="I1358" s="71"/>
      <c r="J1358" s="71"/>
    </row>
    <row r="1359" spans="1:15">
      <c r="A1359" s="24"/>
      <c r="B1359" s="27" t="s">
        <v>276</v>
      </c>
      <c r="C1359" s="29" t="s">
        <v>277</v>
      </c>
      <c r="D1359" s="26" t="s">
        <v>278</v>
      </c>
      <c r="E1359" s="26">
        <v>401.9</v>
      </c>
      <c r="F1359" s="26"/>
      <c r="G1359" s="59">
        <f>E1359*2.3</f>
        <v>924.36999999999989</v>
      </c>
      <c r="H1359" s="24"/>
      <c r="I1359" s="112" t="s">
        <v>392</v>
      </c>
      <c r="J1359" s="120" t="s">
        <v>403</v>
      </c>
    </row>
    <row r="1360" spans="1:15">
      <c r="A1360" s="24"/>
      <c r="B1360" s="29"/>
      <c r="C1360" s="29" t="s">
        <v>197</v>
      </c>
      <c r="D1360" s="26"/>
      <c r="E1360" s="26"/>
      <c r="F1360" s="26"/>
      <c r="G1360" s="43">
        <f>E1359*1.51</f>
        <v>606.86899999999991</v>
      </c>
      <c r="H1360" s="24"/>
      <c r="I1360" s="71"/>
      <c r="J1360" s="71"/>
    </row>
    <row r="1361" spans="1:18">
      <c r="A1361" s="24"/>
      <c r="B1361" s="29"/>
      <c r="C1361" s="29" t="s">
        <v>280</v>
      </c>
      <c r="D1361" s="26" t="s">
        <v>281</v>
      </c>
      <c r="E1361" s="26"/>
      <c r="F1361" s="26"/>
      <c r="G1361" s="59"/>
      <c r="H1361" s="32"/>
      <c r="I1361" s="71"/>
      <c r="J1361" s="71"/>
    </row>
    <row r="1362" spans="1:18">
      <c r="A1362" s="24"/>
      <c r="B1362" s="29"/>
      <c r="C1362" s="29" t="s">
        <v>198</v>
      </c>
      <c r="D1362" s="26" t="s">
        <v>281</v>
      </c>
      <c r="E1362" s="26"/>
      <c r="F1362" s="26"/>
      <c r="G1362" s="26"/>
      <c r="H1362" s="66"/>
      <c r="I1362" s="71"/>
      <c r="J1362" s="71"/>
    </row>
    <row r="1363" spans="1:18">
      <c r="A1363" s="24"/>
      <c r="B1363" s="29"/>
      <c r="C1363" s="29" t="s">
        <v>282</v>
      </c>
      <c r="D1363" s="26"/>
      <c r="E1363" s="26"/>
      <c r="F1363" s="26"/>
      <c r="G1363" s="43"/>
      <c r="H1363" s="24"/>
      <c r="I1363" s="71"/>
      <c r="J1363" s="71"/>
    </row>
    <row r="1364" spans="1:18">
      <c r="A1364" s="24"/>
      <c r="B1364" s="29"/>
      <c r="C1364" s="129" t="s">
        <v>724</v>
      </c>
      <c r="D1364" s="26"/>
      <c r="E1364" s="26"/>
      <c r="F1364" s="26">
        <v>1</v>
      </c>
      <c r="G1364" s="43">
        <v>1060.4100000000001</v>
      </c>
      <c r="H1364" s="124">
        <v>43556</v>
      </c>
      <c r="I1364" s="71"/>
      <c r="J1364" s="71"/>
    </row>
    <row r="1365" spans="1:18">
      <c r="A1365" s="24"/>
      <c r="B1365" s="29"/>
      <c r="C1365" s="24" t="s">
        <v>335</v>
      </c>
      <c r="D1365" s="26" t="s">
        <v>287</v>
      </c>
      <c r="E1365" s="26">
        <v>1</v>
      </c>
      <c r="F1365" s="26">
        <v>0.19</v>
      </c>
      <c r="G1365" s="43">
        <v>177.65</v>
      </c>
      <c r="H1365" s="24"/>
      <c r="I1365" s="71"/>
      <c r="J1365" s="71"/>
    </row>
    <row r="1366" spans="1:18">
      <c r="A1366" s="24"/>
      <c r="B1366" s="29"/>
      <c r="C1366" s="36" t="s">
        <v>336</v>
      </c>
      <c r="D1366" s="26"/>
      <c r="E1366" s="26"/>
      <c r="F1366" s="26"/>
      <c r="G1366" s="43"/>
      <c r="H1366" s="24"/>
      <c r="I1366" s="71"/>
      <c r="J1366" s="71"/>
    </row>
    <row r="1367" spans="1:18">
      <c r="A1367" s="24"/>
      <c r="B1367" s="28" t="s">
        <v>275</v>
      </c>
      <c r="C1367" s="24"/>
      <c r="D1367" s="26"/>
      <c r="E1367" s="26"/>
      <c r="F1367" s="26"/>
      <c r="G1367" s="61">
        <f>SUM(G1359:G1366)</f>
        <v>2769.299</v>
      </c>
      <c r="H1367" s="24"/>
      <c r="I1367" s="71"/>
      <c r="J1367" s="71"/>
    </row>
    <row r="1368" spans="1:18" ht="14.25">
      <c r="A1368" s="24">
        <v>110</v>
      </c>
      <c r="B1368" s="25" t="s">
        <v>105</v>
      </c>
      <c r="C1368" s="24"/>
      <c r="D1368" s="26"/>
      <c r="E1368" s="26"/>
      <c r="F1368" s="26"/>
      <c r="G1368" s="26"/>
      <c r="H1368" s="24"/>
      <c r="I1368" s="71"/>
      <c r="J1368" s="71"/>
    </row>
    <row r="1369" spans="1:18">
      <c r="A1369" s="24"/>
      <c r="B1369" s="27" t="s">
        <v>274</v>
      </c>
      <c r="C1369" s="24"/>
      <c r="D1369" s="26"/>
      <c r="E1369" s="26"/>
      <c r="F1369" s="26"/>
      <c r="G1369" s="26"/>
      <c r="H1369" s="24"/>
      <c r="I1369" s="71"/>
      <c r="J1369" s="71"/>
    </row>
    <row r="1370" spans="1:18">
      <c r="A1370" s="24"/>
      <c r="B1370" s="27"/>
      <c r="C1370" s="24"/>
      <c r="D1370" s="26"/>
      <c r="E1370" s="26"/>
      <c r="F1370" s="26"/>
      <c r="G1370" s="26"/>
      <c r="H1370" s="32"/>
      <c r="I1370" s="71"/>
      <c r="J1370" s="71"/>
    </row>
    <row r="1371" spans="1:18">
      <c r="A1371" s="24"/>
      <c r="B1371" s="28" t="s">
        <v>275</v>
      </c>
      <c r="C1371" s="24"/>
      <c r="D1371" s="26"/>
      <c r="E1371" s="26"/>
      <c r="F1371" s="26"/>
      <c r="G1371" s="61">
        <f>SUM(G1370:G1370)</f>
        <v>0</v>
      </c>
      <c r="H1371" s="24"/>
      <c r="I1371" s="71"/>
      <c r="J1371" s="71"/>
    </row>
    <row r="1372" spans="1:18">
      <c r="A1372" s="24"/>
      <c r="B1372" s="27" t="s">
        <v>276</v>
      </c>
      <c r="C1372" s="29" t="s">
        <v>277</v>
      </c>
      <c r="D1372" s="26" t="s">
        <v>278</v>
      </c>
      <c r="E1372" s="26">
        <v>461.4</v>
      </c>
      <c r="F1372" s="26"/>
      <c r="G1372" s="59">
        <f>E1372*2.3</f>
        <v>1061.2199999999998</v>
      </c>
      <c r="H1372" s="24"/>
      <c r="I1372" s="71"/>
      <c r="J1372" s="71"/>
    </row>
    <row r="1373" spans="1:18">
      <c r="A1373" s="24"/>
      <c r="B1373" s="29"/>
      <c r="C1373" s="29" t="s">
        <v>197</v>
      </c>
      <c r="D1373" s="26"/>
      <c r="E1373" s="26"/>
      <c r="F1373" s="26"/>
      <c r="G1373" s="43">
        <f>E1372*1.51</f>
        <v>696.71399999999994</v>
      </c>
      <c r="H1373" s="24"/>
      <c r="I1373" s="71"/>
      <c r="J1373" s="71"/>
    </row>
    <row r="1374" spans="1:18">
      <c r="A1374" s="24"/>
      <c r="B1374" s="29"/>
      <c r="C1374" s="68" t="s">
        <v>280</v>
      </c>
      <c r="D1374" s="69" t="s">
        <v>281</v>
      </c>
      <c r="E1374" s="69"/>
      <c r="F1374" s="69"/>
      <c r="G1374" s="92"/>
      <c r="H1374" s="73"/>
      <c r="I1374" s="71"/>
      <c r="J1374" s="71"/>
    </row>
    <row r="1375" spans="1:18">
      <c r="A1375" s="24"/>
      <c r="B1375" s="29"/>
      <c r="C1375" s="29" t="s">
        <v>198</v>
      </c>
      <c r="D1375" s="26"/>
      <c r="E1375" s="26"/>
      <c r="F1375" s="26"/>
      <c r="G1375" s="43"/>
      <c r="H1375" s="32"/>
      <c r="I1375" s="71"/>
      <c r="J1375" s="71"/>
      <c r="N1375" t="s">
        <v>100</v>
      </c>
      <c r="O1375" s="35">
        <f>G20+G41+G94+G125+G141+G174+G200+G216+G243+G256+G267+G299+G341+G438+G468+G492+G507+G521+G538+G549+G559+G569+G601+G614+G671+G686+G702+G731+G749+G765+G871+G884+G938+G1003+G1078+G1095+G1129</f>
        <v>567874.29</v>
      </c>
      <c r="R1375" t="s">
        <v>402</v>
      </c>
    </row>
    <row r="1376" spans="1:18">
      <c r="A1376" s="24"/>
      <c r="B1376" s="29"/>
      <c r="C1376" s="29" t="s">
        <v>282</v>
      </c>
      <c r="D1376" s="26"/>
      <c r="E1376" s="26"/>
      <c r="F1376" s="26"/>
      <c r="G1376" s="43"/>
      <c r="H1376" s="24"/>
      <c r="I1376" s="71"/>
      <c r="J1376" s="71"/>
      <c r="N1376" t="s">
        <v>101</v>
      </c>
      <c r="O1376" s="35">
        <f>G25+G33+G47+G61+G75+G89+G105+G119+G135+G151+G165+G183+G194+G209+G226+G236+G249+G263+G273+G283+G294+G309+G323+G337+G352+G367+G381+G388+G392+G396+G400+G405+G419+G432+G447+G463+G478+G488+G503+G513+G533+G545+G555+G565+G575+G583+G597+G607+G621+G625+G632+G636+G651+G658+G666+G682+G698+G713+G723+G745+G759+G773+G787+G794+G808+G820+G832+G844+G855+G867+G880+G894+G902+G915+G924+G934+G947+G961+G974+G987+G998+G1013+G1027+G1041+G1058+G1072+G1090+G1104+G1118+G1139+G1153+G1167+G1180+G1196+G1208+G1221+G1234+G1247+G1260+G1271+G1279+G1290+G1301+G1309+G1322+G1331+G1343+G1354+G1367+G1378</f>
        <v>581293.35899999982</v>
      </c>
    </row>
    <row r="1377" spans="1:16">
      <c r="A1377" s="24"/>
      <c r="B1377" s="29"/>
      <c r="C1377" s="129" t="s">
        <v>724</v>
      </c>
      <c r="D1377" s="26"/>
      <c r="E1377" s="26"/>
      <c r="F1377" s="26">
        <v>1</v>
      </c>
      <c r="G1377" s="43">
        <v>1060.4100000000001</v>
      </c>
      <c r="H1377" s="124">
        <v>43556</v>
      </c>
      <c r="I1377" s="71"/>
      <c r="J1377" s="71"/>
      <c r="O1377" s="35"/>
    </row>
    <row r="1378" spans="1:16">
      <c r="A1378" s="24"/>
      <c r="B1378" s="28" t="s">
        <v>275</v>
      </c>
      <c r="C1378" s="24"/>
      <c r="D1378" s="26"/>
      <c r="E1378" s="26"/>
      <c r="F1378" s="26"/>
      <c r="G1378" s="61">
        <f>SUM(G1372:G1377)</f>
        <v>2818.3440000000001</v>
      </c>
      <c r="H1378" s="24"/>
      <c r="I1378" s="71"/>
      <c r="J1378" s="71"/>
    </row>
    <row r="1379" spans="1:16" ht="14.25">
      <c r="A1379" s="24">
        <v>111</v>
      </c>
      <c r="B1379" s="67" t="s">
        <v>106</v>
      </c>
      <c r="C1379" s="24"/>
      <c r="D1379" s="26"/>
      <c r="E1379" s="26"/>
      <c r="F1379" s="26"/>
      <c r="G1379" s="26"/>
      <c r="H1379" s="24"/>
      <c r="I1379" s="71"/>
      <c r="J1379" s="71"/>
    </row>
    <row r="1380" spans="1:16">
      <c r="A1380" s="24"/>
      <c r="B1380" s="27" t="s">
        <v>274</v>
      </c>
      <c r="C1380" s="24"/>
      <c r="D1380" s="26"/>
      <c r="E1380" s="26"/>
      <c r="F1380" s="26"/>
      <c r="G1380" s="26"/>
      <c r="H1380" s="24"/>
      <c r="I1380" s="71"/>
      <c r="J1380" s="71"/>
    </row>
    <row r="1381" spans="1:16">
      <c r="A1381" s="24"/>
      <c r="B1381" s="27"/>
      <c r="C1381" s="24"/>
      <c r="D1381" s="26"/>
      <c r="E1381" s="26"/>
      <c r="F1381" s="26"/>
      <c r="G1381" s="26"/>
      <c r="H1381" s="32"/>
      <c r="I1381" s="71"/>
      <c r="J1381" s="71"/>
    </row>
    <row r="1382" spans="1:16">
      <c r="A1382" s="24"/>
      <c r="B1382" s="28" t="s">
        <v>275</v>
      </c>
      <c r="C1382" s="24"/>
      <c r="D1382" s="26"/>
      <c r="E1382" s="26"/>
      <c r="F1382" s="26"/>
      <c r="G1382" s="61">
        <f>SUM(G1381:G1381)</f>
        <v>0</v>
      </c>
      <c r="H1382" s="24"/>
      <c r="I1382" s="71"/>
      <c r="J1382" s="71"/>
    </row>
    <row r="1383" spans="1:16">
      <c r="A1383" s="24"/>
      <c r="B1383" s="27" t="s">
        <v>276</v>
      </c>
      <c r="C1383" s="29" t="s">
        <v>277</v>
      </c>
      <c r="D1383" s="26" t="s">
        <v>278</v>
      </c>
      <c r="E1383" s="26">
        <v>572.5</v>
      </c>
      <c r="F1383" s="26"/>
      <c r="G1383" s="59">
        <f>E1383*2.3</f>
        <v>1316.75</v>
      </c>
      <c r="H1383" s="24"/>
      <c r="I1383" s="112" t="s">
        <v>392</v>
      </c>
      <c r="J1383" s="120" t="s">
        <v>403</v>
      </c>
    </row>
    <row r="1384" spans="1:16">
      <c r="A1384" s="24"/>
      <c r="B1384" s="29"/>
      <c r="C1384" s="68" t="s">
        <v>197</v>
      </c>
      <c r="D1384" s="69"/>
      <c r="E1384" s="69"/>
      <c r="F1384" s="69"/>
      <c r="G1384" s="92"/>
      <c r="H1384" s="70"/>
      <c r="I1384" s="71"/>
      <c r="J1384" s="71"/>
    </row>
    <row r="1385" spans="1:16">
      <c r="A1385" s="24"/>
      <c r="B1385" s="29"/>
      <c r="C1385" s="29" t="s">
        <v>280</v>
      </c>
      <c r="D1385" s="26" t="s">
        <v>281</v>
      </c>
      <c r="E1385" s="26"/>
      <c r="F1385" s="26"/>
      <c r="G1385" s="59"/>
      <c r="H1385" s="66"/>
      <c r="I1385" s="71"/>
      <c r="J1385" s="71"/>
      <c r="K1385" s="9"/>
      <c r="L1385" s="99"/>
      <c r="M1385" s="99"/>
    </row>
    <row r="1386" spans="1:16">
      <c r="A1386" s="24"/>
      <c r="B1386" s="29"/>
      <c r="C1386" s="29" t="s">
        <v>198</v>
      </c>
      <c r="D1386" s="26"/>
      <c r="E1386" s="26"/>
      <c r="F1386" s="26"/>
      <c r="G1386" s="43"/>
      <c r="H1386" s="24"/>
      <c r="I1386" s="71"/>
      <c r="J1386" s="71"/>
      <c r="K1386" s="33"/>
      <c r="L1386" s="34"/>
    </row>
    <row r="1387" spans="1:16">
      <c r="A1387" s="24"/>
      <c r="B1387" s="29"/>
      <c r="C1387" s="29" t="s">
        <v>282</v>
      </c>
      <c r="D1387" s="26"/>
      <c r="E1387" s="26"/>
      <c r="F1387" s="26"/>
      <c r="G1387" s="43"/>
      <c r="H1387" s="24"/>
      <c r="I1387" s="71"/>
      <c r="J1387" s="71"/>
      <c r="K1387" s="9"/>
      <c r="L1387" s="9"/>
    </row>
    <row r="1388" spans="1:16">
      <c r="A1388" s="24"/>
      <c r="B1388" s="29"/>
      <c r="C1388" s="129" t="s">
        <v>724</v>
      </c>
      <c r="D1388" s="26"/>
      <c r="E1388" s="26"/>
      <c r="F1388" s="26">
        <v>1</v>
      </c>
      <c r="G1388" s="43">
        <v>1060.4100000000001</v>
      </c>
      <c r="H1388" s="124">
        <v>43556</v>
      </c>
      <c r="I1388" s="71"/>
      <c r="J1388" s="71"/>
      <c r="K1388" s="9"/>
      <c r="L1388" s="9"/>
    </row>
    <row r="1389" spans="1:16">
      <c r="A1389" s="24"/>
      <c r="B1389" s="28" t="s">
        <v>275</v>
      </c>
      <c r="C1389" s="24"/>
      <c r="D1389" s="26"/>
      <c r="E1389" s="26"/>
      <c r="F1389" s="26"/>
      <c r="G1389" s="61">
        <f>SUM(G1383:G1388)</f>
        <v>2377.16</v>
      </c>
      <c r="H1389" s="24"/>
      <c r="I1389" s="71"/>
      <c r="J1389" s="71"/>
    </row>
    <row r="1390" spans="1:16" ht="14.25">
      <c r="A1390" s="24">
        <v>112</v>
      </c>
      <c r="B1390" s="67" t="s">
        <v>107</v>
      </c>
      <c r="C1390" s="24"/>
      <c r="D1390" s="26"/>
      <c r="E1390" s="26"/>
      <c r="F1390" s="26"/>
      <c r="G1390" s="26"/>
      <c r="H1390" s="24"/>
      <c r="I1390" s="71"/>
      <c r="J1390" s="71"/>
    </row>
    <row r="1391" spans="1:16">
      <c r="A1391" s="24"/>
      <c r="B1391" s="27" t="s">
        <v>274</v>
      </c>
      <c r="C1391" s="24"/>
      <c r="D1391" s="26"/>
      <c r="E1391" s="26"/>
      <c r="F1391" s="26"/>
      <c r="G1391" s="26"/>
      <c r="H1391" s="24"/>
      <c r="I1391" s="71"/>
      <c r="J1391" s="71"/>
      <c r="M1391" s="9"/>
      <c r="N1391" s="9"/>
      <c r="O1391" s="8"/>
      <c r="P1391" s="33"/>
    </row>
    <row r="1392" spans="1:16">
      <c r="A1392" s="24"/>
      <c r="B1392" s="27"/>
      <c r="C1392" s="24" t="s">
        <v>532</v>
      </c>
      <c r="D1392" s="26" t="s">
        <v>287</v>
      </c>
      <c r="E1392" s="26">
        <v>1</v>
      </c>
      <c r="F1392" s="26">
        <v>1.3</v>
      </c>
      <c r="G1392" s="59">
        <v>8499.74</v>
      </c>
      <c r="H1392" s="32">
        <v>43570</v>
      </c>
      <c r="I1392" s="71"/>
      <c r="J1392" s="71"/>
      <c r="M1392" s="9"/>
      <c r="N1392" s="9"/>
      <c r="O1392" s="8"/>
      <c r="P1392" s="33"/>
    </row>
    <row r="1393" spans="1:19">
      <c r="A1393" s="24"/>
      <c r="B1393" s="28" t="s">
        <v>275</v>
      </c>
      <c r="C1393" s="24"/>
      <c r="D1393" s="26"/>
      <c r="E1393" s="26"/>
      <c r="F1393" s="26"/>
      <c r="G1393" s="61">
        <f>SUM(G1392:G1392)</f>
        <v>8499.74</v>
      </c>
      <c r="H1393" s="24"/>
      <c r="I1393" s="71"/>
      <c r="J1393" s="71"/>
      <c r="M1393" s="37"/>
      <c r="N1393" s="33"/>
      <c r="O1393" s="8"/>
      <c r="P1393" s="33"/>
      <c r="Q1393" s="9"/>
      <c r="R1393" s="9"/>
    </row>
    <row r="1394" spans="1:19">
      <c r="A1394" s="24"/>
      <c r="B1394" s="27" t="s">
        <v>276</v>
      </c>
      <c r="C1394" s="29" t="s">
        <v>277</v>
      </c>
      <c r="D1394" s="26" t="s">
        <v>278</v>
      </c>
      <c r="E1394" s="26">
        <v>490</v>
      </c>
      <c r="F1394" s="26"/>
      <c r="G1394" s="59">
        <f>E1394*2.3</f>
        <v>1127</v>
      </c>
      <c r="H1394" s="24"/>
      <c r="I1394" s="71"/>
      <c r="J1394" s="71"/>
      <c r="L1394" s="9"/>
      <c r="M1394" s="37"/>
      <c r="N1394" s="33"/>
      <c r="O1394" s="33"/>
      <c r="P1394" s="33"/>
      <c r="Q1394" s="33"/>
      <c r="R1394" s="76"/>
    </row>
    <row r="1395" spans="1:19">
      <c r="A1395" s="24"/>
      <c r="B1395" s="29"/>
      <c r="C1395" s="68" t="s">
        <v>197</v>
      </c>
      <c r="D1395" s="69"/>
      <c r="E1395" s="69"/>
      <c r="F1395" s="69"/>
      <c r="G1395" s="92"/>
      <c r="H1395" s="70"/>
      <c r="I1395" s="112" t="s">
        <v>392</v>
      </c>
      <c r="J1395" s="71"/>
      <c r="K1395" s="71"/>
      <c r="L1395" s="9"/>
      <c r="M1395" s="37"/>
      <c r="N1395" s="33"/>
      <c r="O1395" s="33"/>
      <c r="P1395" s="33"/>
      <c r="Q1395" s="33"/>
      <c r="R1395" s="76"/>
    </row>
    <row r="1396" spans="1:19">
      <c r="A1396" s="24"/>
      <c r="B1396" s="29"/>
      <c r="C1396" s="29" t="s">
        <v>280</v>
      </c>
      <c r="D1396" s="26" t="s">
        <v>281</v>
      </c>
      <c r="E1396" s="26"/>
      <c r="F1396" s="26"/>
      <c r="G1396" s="43"/>
      <c r="H1396" s="66"/>
      <c r="I1396" s="71"/>
      <c r="J1396" s="71"/>
      <c r="L1396" s="9"/>
      <c r="M1396" s="33"/>
      <c r="N1396" s="33"/>
      <c r="O1396" s="33"/>
      <c r="P1396" s="33"/>
      <c r="Q1396" s="9"/>
      <c r="R1396" s="9"/>
    </row>
    <row r="1397" spans="1:19">
      <c r="A1397" s="24"/>
      <c r="B1397" s="29"/>
      <c r="C1397" s="29" t="s">
        <v>198</v>
      </c>
      <c r="D1397" s="26" t="s">
        <v>281</v>
      </c>
      <c r="E1397" s="26"/>
      <c r="F1397" s="26"/>
      <c r="G1397" s="43"/>
      <c r="H1397" s="32"/>
      <c r="I1397" s="71"/>
      <c r="J1397" s="71"/>
      <c r="L1397" s="9"/>
      <c r="M1397" s="9"/>
      <c r="N1397" s="33"/>
      <c r="O1397" s="33"/>
      <c r="P1397" s="33"/>
      <c r="Q1397" s="47"/>
    </row>
    <row r="1398" spans="1:19" ht="14.25" customHeight="1">
      <c r="A1398" s="24"/>
      <c r="B1398" s="29"/>
      <c r="C1398" s="29" t="s">
        <v>282</v>
      </c>
      <c r="D1398" s="26"/>
      <c r="E1398" s="26"/>
      <c r="F1398" s="26"/>
      <c r="G1398" s="43"/>
      <c r="H1398" s="24"/>
      <c r="I1398" s="71"/>
      <c r="J1398" s="71"/>
      <c r="L1398" s="9"/>
      <c r="M1398" s="9"/>
      <c r="N1398" s="33"/>
      <c r="O1398" s="33"/>
      <c r="P1398" s="33"/>
      <c r="Q1398" s="34"/>
    </row>
    <row r="1399" spans="1:19" ht="14.25" customHeight="1">
      <c r="A1399" s="24"/>
      <c r="B1399" s="29"/>
      <c r="C1399" s="129" t="s">
        <v>724</v>
      </c>
      <c r="D1399" s="26"/>
      <c r="E1399" s="26"/>
      <c r="F1399" s="26">
        <v>1</v>
      </c>
      <c r="G1399" s="43">
        <v>1060.4100000000001</v>
      </c>
      <c r="H1399" s="124">
        <v>43556</v>
      </c>
      <c r="I1399" s="71"/>
      <c r="J1399" s="71"/>
      <c r="L1399" s="9"/>
      <c r="M1399" s="9"/>
      <c r="N1399" s="33"/>
      <c r="O1399" s="33"/>
      <c r="P1399" s="33"/>
      <c r="Q1399" s="34"/>
    </row>
    <row r="1400" spans="1:19">
      <c r="A1400" s="24"/>
      <c r="B1400" s="29"/>
      <c r="C1400" s="24" t="s">
        <v>335</v>
      </c>
      <c r="D1400" s="26" t="s">
        <v>287</v>
      </c>
      <c r="E1400" s="26">
        <v>1</v>
      </c>
      <c r="F1400" s="26">
        <v>0.19</v>
      </c>
      <c r="G1400" s="43">
        <v>177.65</v>
      </c>
      <c r="H1400" s="24"/>
      <c r="I1400" s="71"/>
      <c r="J1400" s="71"/>
      <c r="K1400" s="77"/>
      <c r="L1400" s="77"/>
      <c r="M1400" s="9"/>
      <c r="N1400" s="33"/>
      <c r="O1400" s="9"/>
      <c r="P1400" s="9"/>
    </row>
    <row r="1401" spans="1:19">
      <c r="A1401" s="24"/>
      <c r="B1401" s="29"/>
      <c r="C1401" s="36" t="s">
        <v>336</v>
      </c>
      <c r="D1401" s="26"/>
      <c r="E1401" s="26"/>
      <c r="F1401" s="26"/>
      <c r="G1401" s="43"/>
      <c r="H1401" s="24"/>
      <c r="I1401" s="71"/>
      <c r="J1401" s="71"/>
      <c r="K1401" s="71"/>
      <c r="L1401" s="71"/>
      <c r="M1401" s="9"/>
      <c r="N1401" s="9"/>
      <c r="O1401" s="9"/>
      <c r="P1401" s="9"/>
      <c r="Q1401" s="9"/>
      <c r="R1401" s="9"/>
      <c r="S1401" s="9"/>
    </row>
    <row r="1402" spans="1:19">
      <c r="A1402" s="24"/>
      <c r="B1402" s="28" t="s">
        <v>275</v>
      </c>
      <c r="C1402" s="24"/>
      <c r="D1402" s="26"/>
      <c r="E1402" s="26"/>
      <c r="F1402" s="26"/>
      <c r="G1402" s="61">
        <f>SUM(G1394:G1401)</f>
        <v>2365.06</v>
      </c>
      <c r="H1402" s="24"/>
      <c r="I1402" s="71"/>
      <c r="J1402" s="71"/>
      <c r="K1402" s="9"/>
      <c r="L1402" s="9"/>
      <c r="M1402" s="9"/>
      <c r="N1402" s="9"/>
      <c r="O1402" s="33"/>
      <c r="P1402" s="33"/>
      <c r="Q1402" s="33"/>
      <c r="R1402" s="47"/>
      <c r="S1402" s="38"/>
    </row>
    <row r="1403" spans="1:19" ht="14.25">
      <c r="A1403" s="24">
        <v>113</v>
      </c>
      <c r="B1403" s="67" t="s">
        <v>68</v>
      </c>
      <c r="C1403" s="24"/>
      <c r="D1403" s="26"/>
      <c r="E1403" s="26"/>
      <c r="F1403" s="26"/>
      <c r="G1403" s="26"/>
      <c r="H1403" s="24"/>
      <c r="I1403" s="71"/>
      <c r="J1403" s="71"/>
      <c r="M1403" s="9"/>
      <c r="N1403" s="9"/>
      <c r="O1403" s="33"/>
      <c r="P1403" s="33"/>
      <c r="Q1403" s="33"/>
      <c r="R1403" s="34"/>
      <c r="S1403" s="38"/>
    </row>
    <row r="1404" spans="1:19">
      <c r="A1404" s="24"/>
      <c r="B1404" s="27" t="s">
        <v>274</v>
      </c>
      <c r="C1404" s="24"/>
      <c r="D1404" s="26"/>
      <c r="E1404" s="26"/>
      <c r="F1404" s="26"/>
      <c r="G1404" s="26"/>
      <c r="H1404" s="24"/>
      <c r="I1404" s="71"/>
      <c r="J1404" s="71"/>
      <c r="K1404" s="71"/>
      <c r="L1404" s="71"/>
      <c r="M1404" s="71"/>
      <c r="N1404" s="71"/>
      <c r="O1404" s="9"/>
      <c r="P1404" s="9"/>
      <c r="Q1404" s="9"/>
      <c r="R1404" s="9"/>
      <c r="S1404" s="9"/>
    </row>
    <row r="1405" spans="1:19">
      <c r="A1405" s="24"/>
      <c r="B1405" s="27" t="s">
        <v>352</v>
      </c>
      <c r="C1405" s="24" t="s">
        <v>388</v>
      </c>
      <c r="D1405" s="26" t="s">
        <v>126</v>
      </c>
      <c r="E1405" s="26">
        <v>50.4</v>
      </c>
      <c r="F1405" s="26">
        <v>104.2</v>
      </c>
      <c r="G1405" s="26">
        <v>55257.72</v>
      </c>
      <c r="H1405" s="66" t="s">
        <v>587</v>
      </c>
      <c r="I1405" s="71"/>
      <c r="J1405" s="71"/>
      <c r="K1405" s="71"/>
      <c r="L1405" s="71"/>
      <c r="M1405" s="9"/>
      <c r="N1405" s="9"/>
      <c r="O1405" s="9"/>
      <c r="P1405" s="9"/>
      <c r="Q1405" s="9"/>
      <c r="R1405" s="9"/>
      <c r="S1405" s="9"/>
    </row>
    <row r="1406" spans="1:19">
      <c r="A1406" s="24"/>
      <c r="B1406" s="27"/>
      <c r="C1406" s="24" t="s">
        <v>507</v>
      </c>
      <c r="D1406" s="26" t="s">
        <v>126</v>
      </c>
      <c r="E1406" s="26">
        <v>0.5</v>
      </c>
      <c r="F1406" s="26">
        <v>0.7</v>
      </c>
      <c r="G1406" s="26">
        <v>378.87</v>
      </c>
      <c r="H1406" s="66">
        <v>43580</v>
      </c>
      <c r="I1406" s="71"/>
      <c r="J1406" s="71"/>
      <c r="K1406" s="71"/>
      <c r="L1406" s="77"/>
      <c r="M1406" s="77"/>
      <c r="N1406" s="9"/>
      <c r="O1406" s="9"/>
      <c r="P1406" s="9"/>
      <c r="Q1406" s="9"/>
      <c r="R1406" s="9"/>
      <c r="S1406" s="9"/>
    </row>
    <row r="1407" spans="1:19">
      <c r="A1407" s="24"/>
      <c r="B1407" s="27"/>
      <c r="C1407" s="24" t="s">
        <v>413</v>
      </c>
      <c r="D1407" s="26" t="s">
        <v>287</v>
      </c>
      <c r="E1407" s="26">
        <v>1</v>
      </c>
      <c r="F1407" s="26">
        <v>1.6</v>
      </c>
      <c r="G1407" s="26">
        <v>872.71</v>
      </c>
      <c r="H1407" s="66">
        <v>43580</v>
      </c>
      <c r="I1407" s="71"/>
      <c r="J1407" s="71"/>
      <c r="K1407" s="71"/>
      <c r="L1407" s="71"/>
      <c r="M1407" s="71"/>
      <c r="N1407" s="9"/>
      <c r="O1407" s="9"/>
      <c r="P1407" s="9"/>
      <c r="Q1407" s="9"/>
      <c r="R1407" s="9"/>
      <c r="S1407" s="9"/>
    </row>
    <row r="1408" spans="1:19">
      <c r="A1408" s="24"/>
      <c r="B1408" s="27"/>
      <c r="C1408" s="24" t="s">
        <v>586</v>
      </c>
      <c r="D1408" s="26" t="s">
        <v>126</v>
      </c>
      <c r="E1408" s="26">
        <v>2</v>
      </c>
      <c r="F1408" s="26">
        <v>3.4</v>
      </c>
      <c r="G1408" s="26">
        <v>1746.3</v>
      </c>
      <c r="H1408" s="66">
        <v>43585</v>
      </c>
      <c r="I1408" s="71"/>
      <c r="J1408" s="71"/>
      <c r="K1408" s="71"/>
      <c r="L1408" s="71"/>
      <c r="M1408" s="9"/>
      <c r="N1408" s="9"/>
      <c r="O1408" s="9"/>
      <c r="P1408" s="9"/>
      <c r="Q1408" s="9"/>
      <c r="R1408" s="9"/>
      <c r="S1408" s="9"/>
    </row>
    <row r="1409" spans="1:18">
      <c r="A1409" s="24"/>
      <c r="B1409" s="28" t="s">
        <v>275</v>
      </c>
      <c r="C1409" s="24"/>
      <c r="D1409" s="26"/>
      <c r="E1409" s="26"/>
      <c r="F1409" s="26"/>
      <c r="G1409" s="61">
        <f>SUM(G1405:G1408)</f>
        <v>58255.600000000006</v>
      </c>
      <c r="H1409" s="24"/>
      <c r="I1409" s="71"/>
      <c r="J1409" s="71"/>
      <c r="K1409" s="9"/>
      <c r="L1409" s="9"/>
      <c r="M1409" s="37"/>
      <c r="N1409" s="33"/>
      <c r="O1409" s="33"/>
      <c r="P1409" s="33"/>
      <c r="Q1409" s="34"/>
      <c r="R1409" s="9"/>
    </row>
    <row r="1410" spans="1:18">
      <c r="A1410" s="24"/>
      <c r="B1410" s="27" t="s">
        <v>276</v>
      </c>
      <c r="C1410" s="29" t="s">
        <v>277</v>
      </c>
      <c r="D1410" s="26" t="s">
        <v>278</v>
      </c>
      <c r="E1410" s="26">
        <v>6179.6</v>
      </c>
      <c r="F1410" s="26"/>
      <c r="G1410" s="59">
        <f>E1410*2.3</f>
        <v>14213.08</v>
      </c>
      <c r="H1410" s="24"/>
      <c r="I1410" s="112" t="s">
        <v>392</v>
      </c>
      <c r="J1410" s="71"/>
      <c r="O1410" s="33"/>
      <c r="P1410" s="33"/>
      <c r="Q1410" s="34"/>
      <c r="R1410" s="9"/>
    </row>
    <row r="1411" spans="1:18">
      <c r="A1411" s="24"/>
      <c r="B1411" s="27" t="s">
        <v>490</v>
      </c>
      <c r="C1411" s="129" t="s">
        <v>418</v>
      </c>
      <c r="D1411" s="26"/>
      <c r="E1411" s="26"/>
      <c r="F1411" s="69">
        <v>8</v>
      </c>
      <c r="G1411" s="69">
        <v>2666.32</v>
      </c>
      <c r="H1411" s="32">
        <v>43566</v>
      </c>
      <c r="I1411" s="71"/>
      <c r="J1411" s="71"/>
      <c r="M1411" s="37"/>
      <c r="N1411" s="33"/>
      <c r="O1411" s="33"/>
      <c r="P1411" s="33"/>
      <c r="Q1411" s="34"/>
      <c r="R1411" s="9"/>
    </row>
    <row r="1412" spans="1:18">
      <c r="A1412" s="24"/>
      <c r="B1412" s="27" t="s">
        <v>546</v>
      </c>
      <c r="C1412" s="129" t="s">
        <v>419</v>
      </c>
      <c r="D1412" s="26"/>
      <c r="E1412" s="26"/>
      <c r="F1412" s="26">
        <v>4</v>
      </c>
      <c r="G1412" s="26">
        <v>1333.19</v>
      </c>
      <c r="H1412" s="32">
        <v>43577</v>
      </c>
      <c r="I1412" s="71"/>
      <c r="J1412" s="71"/>
      <c r="M1412" s="37"/>
      <c r="N1412" s="33"/>
      <c r="O1412" s="33"/>
      <c r="P1412" s="33"/>
      <c r="Q1412" s="34"/>
      <c r="R1412" s="9"/>
    </row>
    <row r="1413" spans="1:18">
      <c r="A1413" s="24"/>
      <c r="B1413" s="27"/>
      <c r="C1413" s="129" t="s">
        <v>724</v>
      </c>
      <c r="D1413" s="26"/>
      <c r="E1413" s="26"/>
      <c r="F1413" s="26">
        <v>0.5</v>
      </c>
      <c r="G1413" s="43">
        <v>585.66</v>
      </c>
      <c r="H1413" s="124">
        <v>43556</v>
      </c>
      <c r="I1413" s="71"/>
      <c r="J1413" s="71"/>
      <c r="M1413" s="37"/>
      <c r="N1413" s="33"/>
      <c r="O1413" s="33"/>
      <c r="P1413" s="33"/>
      <c r="Q1413" s="34"/>
      <c r="R1413" s="9"/>
    </row>
    <row r="1414" spans="1:18">
      <c r="A1414" s="24"/>
      <c r="B1414" s="29"/>
      <c r="C1414" s="29" t="s">
        <v>418</v>
      </c>
      <c r="D1414" s="26" t="s">
        <v>287</v>
      </c>
      <c r="E1414" s="42">
        <v>3</v>
      </c>
      <c r="F1414" s="26">
        <v>0.56999999999999995</v>
      </c>
      <c r="G1414" s="26">
        <v>532.95000000000005</v>
      </c>
      <c r="H1414" s="24"/>
      <c r="I1414" s="71"/>
      <c r="J1414" s="71"/>
    </row>
    <row r="1415" spans="1:18">
      <c r="A1415" s="24"/>
      <c r="B1415" s="26"/>
      <c r="C1415" s="36" t="s">
        <v>336</v>
      </c>
      <c r="D1415" s="26"/>
      <c r="E1415" s="43"/>
      <c r="F1415" s="26"/>
      <c r="G1415" s="43"/>
      <c r="H1415" s="24"/>
      <c r="I1415" s="71"/>
      <c r="J1415" s="71"/>
    </row>
    <row r="1416" spans="1:18">
      <c r="A1416" s="24"/>
      <c r="B1416" s="28" t="s">
        <v>275</v>
      </c>
      <c r="C1416" s="24"/>
      <c r="D1416" s="26"/>
      <c r="E1416" s="26"/>
      <c r="F1416" s="26"/>
      <c r="G1416" s="61">
        <f>SUM(G1410:G1415)</f>
        <v>19331.2</v>
      </c>
      <c r="H1416" s="24"/>
      <c r="I1416" s="71"/>
      <c r="J1416" s="71"/>
    </row>
    <row r="1417" spans="1:18" ht="14.25">
      <c r="A1417" s="24">
        <v>114</v>
      </c>
      <c r="B1417" s="67" t="s">
        <v>69</v>
      </c>
      <c r="C1417" s="24"/>
      <c r="D1417" s="26"/>
      <c r="E1417" s="26"/>
      <c r="F1417" s="26"/>
      <c r="G1417" s="26"/>
      <c r="H1417" s="24"/>
      <c r="I1417" s="71"/>
      <c r="J1417" s="71"/>
    </row>
    <row r="1418" spans="1:18">
      <c r="A1418" s="24"/>
      <c r="B1418" s="27" t="s">
        <v>274</v>
      </c>
      <c r="C1418" s="24"/>
      <c r="D1418" s="26"/>
      <c r="E1418" s="26"/>
      <c r="F1418" s="26"/>
      <c r="G1418" s="26"/>
      <c r="H1418" s="24"/>
      <c r="I1418" s="71"/>
      <c r="J1418" s="71"/>
    </row>
    <row r="1419" spans="1:18">
      <c r="A1419" s="24"/>
      <c r="B1419" s="27"/>
      <c r="C1419" s="29"/>
      <c r="D1419" s="26"/>
      <c r="E1419" s="26"/>
      <c r="F1419" s="26"/>
      <c r="G1419" s="59"/>
      <c r="H1419" s="32"/>
      <c r="I1419" s="71"/>
      <c r="J1419" s="71"/>
    </row>
    <row r="1420" spans="1:18">
      <c r="A1420" s="24"/>
      <c r="B1420" s="28" t="s">
        <v>275</v>
      </c>
      <c r="C1420" s="24"/>
      <c r="D1420" s="26"/>
      <c r="E1420" s="26"/>
      <c r="F1420" s="26"/>
      <c r="G1420" s="61">
        <f>SUM(G1419:G1419)</f>
        <v>0</v>
      </c>
      <c r="H1420" s="24"/>
      <c r="I1420" s="71"/>
      <c r="J1420" s="71"/>
    </row>
    <row r="1421" spans="1:18">
      <c r="A1421" s="24"/>
      <c r="B1421" s="27" t="s">
        <v>276</v>
      </c>
      <c r="C1421" s="29" t="s">
        <v>277</v>
      </c>
      <c r="D1421" s="26" t="s">
        <v>278</v>
      </c>
      <c r="E1421" s="26">
        <v>657.6</v>
      </c>
      <c r="F1421" s="26"/>
      <c r="G1421" s="59">
        <f>E1421*2.3</f>
        <v>1512.48</v>
      </c>
      <c r="H1421" s="24"/>
      <c r="I1421" s="112" t="s">
        <v>392</v>
      </c>
      <c r="J1421" s="120" t="s">
        <v>403</v>
      </c>
    </row>
    <row r="1422" spans="1:18">
      <c r="A1422" s="24"/>
      <c r="B1422" s="29"/>
      <c r="C1422" s="24" t="s">
        <v>335</v>
      </c>
      <c r="D1422" s="26" t="s">
        <v>287</v>
      </c>
      <c r="E1422" s="26">
        <v>1</v>
      </c>
      <c r="F1422" s="26">
        <v>0.19</v>
      </c>
      <c r="G1422" s="26">
        <v>177.65</v>
      </c>
      <c r="H1422" s="24"/>
      <c r="I1422" s="71"/>
      <c r="J1422" s="71"/>
      <c r="K1422" s="74"/>
      <c r="L1422" s="34"/>
    </row>
    <row r="1423" spans="1:18">
      <c r="A1423" s="24"/>
      <c r="B1423" s="24"/>
      <c r="C1423" s="36" t="s">
        <v>336</v>
      </c>
      <c r="D1423" s="24"/>
      <c r="E1423" s="26"/>
      <c r="F1423" s="26"/>
      <c r="G1423" s="43"/>
      <c r="H1423" s="24"/>
      <c r="I1423" s="71"/>
      <c r="J1423" s="71"/>
      <c r="K1423" s="9"/>
      <c r="L1423" s="9"/>
    </row>
    <row r="1424" spans="1:18">
      <c r="A1424" s="24"/>
      <c r="B1424" s="28" t="s">
        <v>275</v>
      </c>
      <c r="C1424" s="24"/>
      <c r="D1424" s="26"/>
      <c r="E1424" s="26"/>
      <c r="F1424" s="26"/>
      <c r="G1424" s="61">
        <f>SUM(G1421:G1423)</f>
        <v>1690.13</v>
      </c>
      <c r="H1424" s="24"/>
      <c r="I1424" s="71"/>
      <c r="J1424" s="71"/>
      <c r="K1424" s="9"/>
      <c r="L1424" s="9"/>
    </row>
    <row r="1425" spans="1:16" ht="14.25">
      <c r="A1425" s="24">
        <v>115</v>
      </c>
      <c r="B1425" s="25" t="s">
        <v>70</v>
      </c>
      <c r="C1425" s="30" t="s">
        <v>284</v>
      </c>
      <c r="D1425" s="26"/>
      <c r="E1425" s="26"/>
      <c r="F1425" s="26"/>
      <c r="G1425" s="26"/>
      <c r="H1425" s="24"/>
      <c r="I1425" s="71"/>
      <c r="J1425" s="71"/>
    </row>
    <row r="1426" spans="1:16">
      <c r="A1426" s="24"/>
      <c r="B1426" s="27" t="s">
        <v>274</v>
      </c>
      <c r="C1426" s="24"/>
      <c r="D1426" s="26"/>
      <c r="E1426" s="26"/>
      <c r="F1426" s="26"/>
      <c r="G1426" s="26"/>
      <c r="H1426" s="24"/>
      <c r="I1426" s="71"/>
      <c r="J1426" s="71"/>
    </row>
    <row r="1427" spans="1:16">
      <c r="A1427" s="24"/>
      <c r="B1427" s="27"/>
      <c r="C1427" s="24"/>
      <c r="D1427" s="26"/>
      <c r="E1427" s="26"/>
      <c r="F1427" s="26"/>
      <c r="G1427" s="26"/>
      <c r="H1427" s="32"/>
      <c r="I1427" s="71"/>
      <c r="J1427" s="71"/>
    </row>
    <row r="1428" spans="1:16">
      <c r="A1428" s="24"/>
      <c r="B1428" s="28" t="s">
        <v>275</v>
      </c>
      <c r="C1428" s="24"/>
      <c r="D1428" s="26"/>
      <c r="E1428" s="26"/>
      <c r="F1428" s="26"/>
      <c r="G1428" s="61">
        <f>SUM(G1427:G1427)</f>
        <v>0</v>
      </c>
      <c r="H1428" s="24"/>
      <c r="I1428" s="71"/>
      <c r="J1428" s="71"/>
    </row>
    <row r="1429" spans="1:16">
      <c r="A1429" s="24"/>
      <c r="B1429" s="27" t="s">
        <v>276</v>
      </c>
      <c r="C1429" s="29" t="s">
        <v>277</v>
      </c>
      <c r="D1429" s="26" t="s">
        <v>278</v>
      </c>
      <c r="E1429" s="26">
        <v>521.5</v>
      </c>
      <c r="F1429" s="26"/>
      <c r="G1429" s="59">
        <f>E1429*2.3</f>
        <v>1199.4499999999998</v>
      </c>
      <c r="H1429" s="24"/>
      <c r="I1429" s="71"/>
      <c r="J1429" s="71"/>
    </row>
    <row r="1430" spans="1:16">
      <c r="A1430" s="24"/>
      <c r="B1430" s="29"/>
      <c r="C1430" s="29" t="s">
        <v>280</v>
      </c>
      <c r="D1430" s="26" t="s">
        <v>281</v>
      </c>
      <c r="E1430" s="26"/>
      <c r="F1430" s="26"/>
      <c r="G1430" s="43"/>
      <c r="H1430" s="24"/>
      <c r="I1430" s="71"/>
      <c r="J1430" s="71"/>
    </row>
    <row r="1431" spans="1:16">
      <c r="A1431" s="24"/>
      <c r="B1431" s="28" t="s">
        <v>275</v>
      </c>
      <c r="C1431" s="24"/>
      <c r="D1431" s="26"/>
      <c r="E1431" s="26"/>
      <c r="F1431" s="26"/>
      <c r="G1431" s="61">
        <f>SUM(G1429:G1430)</f>
        <v>1199.4499999999998</v>
      </c>
      <c r="H1431" s="24"/>
      <c r="I1431" s="71"/>
      <c r="J1431" s="71"/>
    </row>
    <row r="1432" spans="1:16" ht="14.25">
      <c r="A1432" s="24">
        <v>116</v>
      </c>
      <c r="B1432" s="25" t="s">
        <v>71</v>
      </c>
      <c r="C1432" s="30" t="s">
        <v>284</v>
      </c>
      <c r="D1432" s="26"/>
      <c r="E1432" s="26"/>
      <c r="F1432" s="26"/>
      <c r="G1432" s="26"/>
      <c r="H1432" s="24"/>
      <c r="I1432" s="71"/>
      <c r="J1432" s="71"/>
    </row>
    <row r="1433" spans="1:16">
      <c r="A1433" s="24"/>
      <c r="B1433" s="27" t="s">
        <v>274</v>
      </c>
      <c r="C1433" s="24"/>
      <c r="D1433" s="26"/>
      <c r="E1433" s="26"/>
      <c r="F1433" s="26"/>
      <c r="G1433" s="26"/>
      <c r="H1433" s="24"/>
      <c r="I1433" s="71"/>
      <c r="J1433" s="71"/>
    </row>
    <row r="1434" spans="1:16">
      <c r="A1434" s="24"/>
      <c r="B1434" s="27"/>
      <c r="C1434" s="24"/>
      <c r="D1434" s="26"/>
      <c r="E1434" s="26"/>
      <c r="F1434" s="26"/>
      <c r="G1434" s="26"/>
      <c r="H1434" s="32"/>
      <c r="I1434" s="71"/>
      <c r="J1434" s="71"/>
    </row>
    <row r="1435" spans="1:16">
      <c r="A1435" s="24"/>
      <c r="B1435" s="28" t="s">
        <v>275</v>
      </c>
      <c r="C1435" s="24"/>
      <c r="D1435" s="26"/>
      <c r="E1435" s="26"/>
      <c r="F1435" s="26"/>
      <c r="G1435" s="61">
        <f>SUM(G1434:G1434)</f>
        <v>0</v>
      </c>
      <c r="H1435" s="24"/>
      <c r="I1435" s="71"/>
      <c r="J1435" s="71"/>
      <c r="L1435" s="9"/>
      <c r="M1435" s="9"/>
    </row>
    <row r="1436" spans="1:16">
      <c r="A1436" s="24"/>
      <c r="B1436" s="27" t="s">
        <v>276</v>
      </c>
      <c r="C1436" s="29" t="s">
        <v>277</v>
      </c>
      <c r="D1436" s="26" t="s">
        <v>278</v>
      </c>
      <c r="E1436" s="26">
        <v>502.3</v>
      </c>
      <c r="F1436" s="26"/>
      <c r="G1436" s="59">
        <f>E1436*2.3</f>
        <v>1155.29</v>
      </c>
      <c r="H1436" s="24"/>
      <c r="I1436" s="71"/>
      <c r="J1436" s="71"/>
      <c r="L1436" s="9"/>
      <c r="M1436" s="33"/>
    </row>
    <row r="1437" spans="1:16">
      <c r="A1437" s="24"/>
      <c r="B1437" s="29"/>
      <c r="C1437" s="29" t="s">
        <v>280</v>
      </c>
      <c r="D1437" s="26" t="s">
        <v>281</v>
      </c>
      <c r="E1437" s="26"/>
      <c r="F1437" s="26"/>
      <c r="G1437" s="43"/>
      <c r="H1437" s="24"/>
      <c r="I1437" s="71"/>
      <c r="J1437" s="71"/>
      <c r="K1437" s="9"/>
      <c r="L1437" s="9"/>
      <c r="M1437" s="33"/>
      <c r="N1437" s="9"/>
      <c r="O1437" s="9"/>
      <c r="P1437" s="9"/>
    </row>
    <row r="1438" spans="1:16">
      <c r="A1438" s="24"/>
      <c r="B1438" s="28" t="s">
        <v>275</v>
      </c>
      <c r="C1438" s="24"/>
      <c r="D1438" s="26"/>
      <c r="E1438" s="26"/>
      <c r="F1438" s="26"/>
      <c r="G1438" s="61">
        <f>SUM(G1436:G1437)</f>
        <v>1155.29</v>
      </c>
      <c r="H1438" s="24"/>
      <c r="I1438" s="71"/>
      <c r="J1438" s="71"/>
      <c r="K1438" s="9"/>
      <c r="L1438" s="33"/>
      <c r="M1438" s="33"/>
      <c r="N1438" s="33"/>
      <c r="O1438" s="33"/>
      <c r="P1438" s="38"/>
    </row>
    <row r="1439" spans="1:16" ht="14.25">
      <c r="A1439" s="24">
        <v>117</v>
      </c>
      <c r="B1439" s="25" t="s">
        <v>72</v>
      </c>
      <c r="C1439" s="24"/>
      <c r="D1439" s="26"/>
      <c r="E1439" s="26"/>
      <c r="F1439" s="26"/>
      <c r="G1439" s="26"/>
      <c r="H1439" s="24"/>
      <c r="I1439" s="71"/>
      <c r="J1439" s="71"/>
      <c r="K1439" s="9"/>
      <c r="L1439" s="33"/>
      <c r="M1439" s="33"/>
      <c r="N1439" s="33"/>
      <c r="O1439" s="33"/>
      <c r="P1439" s="38"/>
    </row>
    <row r="1440" spans="1:16">
      <c r="A1440" s="24"/>
      <c r="B1440" s="27" t="s">
        <v>274</v>
      </c>
      <c r="C1440" s="24"/>
      <c r="D1440" s="26"/>
      <c r="E1440" s="26"/>
      <c r="F1440" s="26"/>
      <c r="G1440" s="26"/>
      <c r="H1440" s="24"/>
      <c r="I1440" s="71"/>
      <c r="J1440" s="71"/>
      <c r="K1440" s="9"/>
      <c r="L1440" s="33"/>
      <c r="M1440" s="33"/>
      <c r="N1440" s="33"/>
      <c r="O1440" s="74"/>
      <c r="P1440" s="9"/>
    </row>
    <row r="1441" spans="1:19">
      <c r="A1441" s="24"/>
      <c r="B1441" s="27"/>
      <c r="C1441" s="129"/>
      <c r="D1441" s="26"/>
      <c r="E1441" s="69"/>
      <c r="F1441" s="26"/>
      <c r="G1441" s="26"/>
      <c r="H1441" s="32"/>
      <c r="I1441" s="71"/>
      <c r="J1441" s="71"/>
      <c r="K1441" s="9"/>
      <c r="L1441" s="33"/>
      <c r="M1441" s="33"/>
      <c r="N1441" s="33"/>
      <c r="O1441" s="74"/>
      <c r="P1441" s="9"/>
    </row>
    <row r="1442" spans="1:19">
      <c r="A1442" s="24"/>
      <c r="B1442" s="28" t="s">
        <v>275</v>
      </c>
      <c r="C1442" s="24"/>
      <c r="D1442" s="26"/>
      <c r="E1442" s="26"/>
      <c r="F1442" s="26"/>
      <c r="G1442" s="61">
        <f>SUM(G1441:G1441)</f>
        <v>0</v>
      </c>
      <c r="H1442" s="24"/>
      <c r="I1442" s="71"/>
      <c r="J1442" s="71"/>
      <c r="L1442" s="9"/>
      <c r="M1442" s="9"/>
      <c r="N1442" s="9"/>
      <c r="O1442" s="33"/>
      <c r="P1442" s="33"/>
      <c r="Q1442" s="33"/>
      <c r="R1442" s="34"/>
      <c r="S1442" s="38"/>
    </row>
    <row r="1443" spans="1:19">
      <c r="A1443" s="24"/>
      <c r="B1443" s="27" t="s">
        <v>276</v>
      </c>
      <c r="C1443" s="29" t="s">
        <v>277</v>
      </c>
      <c r="D1443" s="26" t="s">
        <v>278</v>
      </c>
      <c r="E1443" s="26">
        <v>3648.8</v>
      </c>
      <c r="F1443" s="26"/>
      <c r="G1443" s="59">
        <f>E1443*2.3</f>
        <v>8392.24</v>
      </c>
      <c r="H1443" s="24"/>
      <c r="I1443" s="71"/>
      <c r="J1443" s="71"/>
      <c r="M1443" s="33"/>
      <c r="N1443" s="33"/>
      <c r="O1443" s="9"/>
      <c r="P1443" s="9"/>
      <c r="Q1443" s="9"/>
      <c r="R1443" s="9"/>
      <c r="S1443" s="9"/>
    </row>
    <row r="1444" spans="1:19">
      <c r="A1444" s="24"/>
      <c r="B1444" s="27" t="s">
        <v>352</v>
      </c>
      <c r="C1444" s="129" t="s">
        <v>418</v>
      </c>
      <c r="D1444" s="26"/>
      <c r="E1444" s="69"/>
      <c r="F1444" s="26">
        <v>4</v>
      </c>
      <c r="G1444" s="26">
        <v>1333.19</v>
      </c>
      <c r="H1444" s="32">
        <v>43557</v>
      </c>
      <c r="I1444" s="71"/>
      <c r="J1444" s="71"/>
      <c r="M1444" s="33"/>
      <c r="N1444" s="33"/>
      <c r="O1444" s="9"/>
      <c r="P1444" s="9"/>
      <c r="Q1444" s="9"/>
      <c r="R1444" s="9"/>
      <c r="S1444" s="9"/>
    </row>
    <row r="1445" spans="1:19">
      <c r="A1445" s="24"/>
      <c r="B1445" s="27"/>
      <c r="C1445" s="129" t="s">
        <v>724</v>
      </c>
      <c r="D1445" s="26"/>
      <c r="E1445" s="26"/>
      <c r="F1445" s="26">
        <v>0.5</v>
      </c>
      <c r="G1445" s="43">
        <v>585.66</v>
      </c>
      <c r="H1445" s="124">
        <v>43556</v>
      </c>
      <c r="I1445" s="71"/>
      <c r="J1445" s="71"/>
      <c r="M1445" s="33"/>
      <c r="N1445" s="33"/>
      <c r="O1445" s="9"/>
      <c r="P1445" s="9"/>
      <c r="Q1445" s="9"/>
      <c r="R1445" s="9"/>
      <c r="S1445" s="9"/>
    </row>
    <row r="1446" spans="1:19">
      <c r="A1446" s="24"/>
      <c r="B1446" s="29"/>
      <c r="C1446" s="24" t="s">
        <v>335</v>
      </c>
      <c r="D1446" s="26" t="s">
        <v>287</v>
      </c>
      <c r="E1446" s="26">
        <v>2</v>
      </c>
      <c r="F1446" s="26">
        <v>0.38</v>
      </c>
      <c r="G1446" s="26">
        <v>355.3</v>
      </c>
      <c r="H1446" s="24"/>
      <c r="I1446" s="71"/>
      <c r="J1446" s="71"/>
      <c r="L1446" s="9"/>
      <c r="M1446" s="9"/>
      <c r="N1446" s="9"/>
    </row>
    <row r="1447" spans="1:19">
      <c r="A1447" s="24"/>
      <c r="B1447" s="24"/>
      <c r="C1447" s="36" t="s">
        <v>336</v>
      </c>
      <c r="D1447" s="26"/>
      <c r="E1447" s="26"/>
      <c r="F1447" s="26"/>
      <c r="G1447" s="43"/>
      <c r="H1447" s="24"/>
      <c r="I1447" s="71"/>
      <c r="J1447" s="71"/>
    </row>
    <row r="1448" spans="1:19">
      <c r="A1448" s="24"/>
      <c r="B1448" s="28" t="s">
        <v>275</v>
      </c>
      <c r="C1448" s="24"/>
      <c r="D1448" s="26"/>
      <c r="E1448" s="26"/>
      <c r="F1448" s="26"/>
      <c r="G1448" s="61">
        <f>SUM(G1443:G1447)</f>
        <v>10666.39</v>
      </c>
      <c r="H1448" s="24"/>
      <c r="I1448" s="71"/>
      <c r="J1448" s="71"/>
    </row>
    <row r="1449" spans="1:19" ht="14.25">
      <c r="A1449" s="24">
        <v>118</v>
      </c>
      <c r="B1449" s="25" t="s">
        <v>73</v>
      </c>
      <c r="C1449" s="24"/>
      <c r="D1449" s="26"/>
      <c r="E1449" s="26"/>
      <c r="F1449" s="26"/>
      <c r="G1449" s="26"/>
      <c r="H1449" s="24"/>
      <c r="I1449" s="71"/>
      <c r="J1449" s="71"/>
    </row>
    <row r="1450" spans="1:19">
      <c r="A1450" s="24"/>
      <c r="B1450" s="27" t="s">
        <v>274</v>
      </c>
      <c r="C1450" s="24"/>
      <c r="D1450" s="26"/>
      <c r="E1450" s="26"/>
      <c r="F1450" s="26"/>
      <c r="G1450" s="26"/>
      <c r="H1450" s="24"/>
      <c r="I1450" s="71"/>
      <c r="J1450" s="71"/>
      <c r="K1450" s="33"/>
      <c r="L1450" s="33"/>
      <c r="M1450" s="34"/>
      <c r="N1450" s="33"/>
      <c r="O1450" s="33"/>
      <c r="P1450" s="34"/>
    </row>
    <row r="1451" spans="1:19">
      <c r="A1451" s="24"/>
      <c r="B1451" s="27"/>
      <c r="C1451" s="39"/>
      <c r="D1451" s="26"/>
      <c r="E1451" s="26"/>
      <c r="F1451" s="26"/>
      <c r="G1451" s="43"/>
      <c r="H1451" s="66"/>
      <c r="I1451" s="71"/>
      <c r="J1451" s="71"/>
      <c r="K1451" s="33"/>
      <c r="L1451" s="33"/>
      <c r="M1451" s="34"/>
      <c r="N1451" s="33"/>
      <c r="O1451" s="33"/>
      <c r="P1451" s="34"/>
    </row>
    <row r="1452" spans="1:19">
      <c r="A1452" s="24"/>
      <c r="B1452" s="28" t="s">
        <v>275</v>
      </c>
      <c r="C1452" s="24"/>
      <c r="D1452" s="26"/>
      <c r="E1452" s="26"/>
      <c r="F1452" s="26"/>
      <c r="G1452" s="61">
        <f>SUM(G1451:G1451)</f>
        <v>0</v>
      </c>
      <c r="H1452" s="24"/>
      <c r="I1452" s="71"/>
      <c r="J1452" s="71"/>
    </row>
    <row r="1453" spans="1:19">
      <c r="A1453" s="24"/>
      <c r="B1453" s="27" t="s">
        <v>276</v>
      </c>
      <c r="C1453" s="29" t="s">
        <v>277</v>
      </c>
      <c r="D1453" s="26" t="s">
        <v>278</v>
      </c>
      <c r="E1453" s="26">
        <v>462.6</v>
      </c>
      <c r="F1453" s="26"/>
      <c r="G1453" s="59">
        <f>E1453*2.3</f>
        <v>1063.98</v>
      </c>
      <c r="H1453" s="24"/>
      <c r="I1453" s="71"/>
      <c r="J1453" s="71"/>
    </row>
    <row r="1454" spans="1:19">
      <c r="A1454" s="24"/>
      <c r="B1454" s="29"/>
      <c r="C1454" s="29" t="s">
        <v>279</v>
      </c>
      <c r="D1454" s="26"/>
      <c r="E1454" s="26"/>
      <c r="F1454" s="26"/>
      <c r="G1454" s="43"/>
      <c r="H1454" s="24"/>
      <c r="I1454" s="71"/>
      <c r="J1454" s="71"/>
      <c r="K1454" s="33"/>
      <c r="L1454" s="33"/>
      <c r="M1454" s="34"/>
      <c r="N1454" s="33"/>
      <c r="O1454" s="33"/>
      <c r="P1454" s="34"/>
    </row>
    <row r="1455" spans="1:19">
      <c r="A1455" s="24"/>
      <c r="B1455" s="29"/>
      <c r="C1455" s="29" t="s">
        <v>280</v>
      </c>
      <c r="D1455" s="26" t="s">
        <v>281</v>
      </c>
      <c r="E1455" s="26"/>
      <c r="F1455" s="26"/>
      <c r="G1455" s="43"/>
      <c r="H1455" s="24"/>
      <c r="I1455" s="71"/>
      <c r="J1455" s="71"/>
      <c r="K1455" s="9"/>
      <c r="L1455" s="9"/>
      <c r="M1455" s="9"/>
      <c r="N1455" s="9"/>
      <c r="O1455" s="9"/>
      <c r="P1455" s="9"/>
    </row>
    <row r="1456" spans="1:19">
      <c r="A1456" s="24"/>
      <c r="B1456" s="29"/>
      <c r="C1456" s="29" t="s">
        <v>198</v>
      </c>
      <c r="D1456" s="26"/>
      <c r="E1456" s="26"/>
      <c r="F1456" s="26"/>
      <c r="G1456" s="43"/>
      <c r="H1456" s="24"/>
      <c r="I1456" s="71"/>
      <c r="J1456" s="71"/>
    </row>
    <row r="1457" spans="1:15">
      <c r="A1457" s="24"/>
      <c r="B1457" s="29"/>
      <c r="C1457" s="29" t="s">
        <v>282</v>
      </c>
      <c r="D1457" s="26"/>
      <c r="E1457" s="26"/>
      <c r="F1457" s="26"/>
      <c r="G1457" s="43"/>
      <c r="H1457" s="24"/>
      <c r="I1457" s="71"/>
      <c r="J1457" s="71"/>
    </row>
    <row r="1458" spans="1:15">
      <c r="A1458" s="24"/>
      <c r="B1458" s="26" t="s">
        <v>619</v>
      </c>
      <c r="C1458" s="39" t="s">
        <v>620</v>
      </c>
      <c r="D1458" s="26" t="s">
        <v>406</v>
      </c>
      <c r="E1458" s="26">
        <v>0.01</v>
      </c>
      <c r="F1458" s="26">
        <v>0.9</v>
      </c>
      <c r="G1458" s="43">
        <v>277.72000000000003</v>
      </c>
      <c r="H1458" s="32">
        <v>43558</v>
      </c>
      <c r="I1458" s="71"/>
      <c r="J1458" s="71"/>
    </row>
    <row r="1459" spans="1:15">
      <c r="A1459" s="24"/>
      <c r="B1459" s="29"/>
      <c r="C1459" s="39" t="s">
        <v>416</v>
      </c>
      <c r="D1459" s="26" t="s">
        <v>278</v>
      </c>
      <c r="E1459" s="26">
        <v>0.2</v>
      </c>
      <c r="F1459" s="26">
        <v>0.5</v>
      </c>
      <c r="G1459" s="43">
        <v>115.12</v>
      </c>
      <c r="H1459" s="32">
        <v>43558</v>
      </c>
      <c r="I1459" s="71"/>
      <c r="J1459" s="71"/>
    </row>
    <row r="1460" spans="1:15">
      <c r="A1460" s="24"/>
      <c r="B1460" s="29"/>
      <c r="C1460" s="129" t="s">
        <v>617</v>
      </c>
      <c r="D1460" s="26" t="s">
        <v>126</v>
      </c>
      <c r="E1460" s="69">
        <v>20</v>
      </c>
      <c r="F1460" s="69">
        <v>2.8</v>
      </c>
      <c r="G1460" s="69">
        <v>612.42999999999995</v>
      </c>
      <c r="H1460" s="32">
        <v>43558</v>
      </c>
      <c r="I1460" s="71"/>
      <c r="J1460" s="71"/>
    </row>
    <row r="1461" spans="1:15">
      <c r="A1461" s="24"/>
      <c r="B1461" s="29"/>
      <c r="C1461" s="129" t="s">
        <v>618</v>
      </c>
      <c r="D1461" s="26" t="s">
        <v>126</v>
      </c>
      <c r="E1461" s="26">
        <v>10</v>
      </c>
      <c r="F1461" s="26">
        <v>2.7</v>
      </c>
      <c r="G1461" s="43">
        <v>551.29</v>
      </c>
      <c r="H1461" s="32">
        <v>43558</v>
      </c>
      <c r="I1461" s="71"/>
      <c r="J1461" s="71"/>
    </row>
    <row r="1462" spans="1:15">
      <c r="A1462" s="24"/>
      <c r="B1462" s="29"/>
      <c r="C1462" s="129" t="s">
        <v>724</v>
      </c>
      <c r="D1462" s="26"/>
      <c r="E1462" s="26"/>
      <c r="F1462" s="26">
        <v>1</v>
      </c>
      <c r="G1462" s="43">
        <v>1060.4100000000001</v>
      </c>
      <c r="H1462" s="124">
        <v>43556</v>
      </c>
      <c r="I1462" s="71"/>
      <c r="J1462" s="71"/>
    </row>
    <row r="1463" spans="1:15">
      <c r="A1463" s="24"/>
      <c r="B1463" s="29"/>
      <c r="C1463" s="24" t="s">
        <v>335</v>
      </c>
      <c r="D1463" s="26" t="s">
        <v>287</v>
      </c>
      <c r="E1463" s="26">
        <v>1</v>
      </c>
      <c r="F1463" s="26">
        <v>0.19</v>
      </c>
      <c r="G1463" s="26">
        <v>177.65</v>
      </c>
      <c r="H1463" s="24"/>
      <c r="I1463" s="71"/>
      <c r="J1463" s="71"/>
    </row>
    <row r="1464" spans="1:15">
      <c r="A1464" s="24"/>
      <c r="B1464" s="24"/>
      <c r="C1464" s="36" t="s">
        <v>336</v>
      </c>
      <c r="D1464" s="24"/>
      <c r="E1464" s="26"/>
      <c r="F1464" s="26"/>
      <c r="G1464" s="43"/>
      <c r="H1464" s="24"/>
      <c r="I1464" s="71"/>
      <c r="J1464" s="71"/>
    </row>
    <row r="1465" spans="1:15">
      <c r="A1465" s="24"/>
      <c r="B1465" s="28" t="s">
        <v>275</v>
      </c>
      <c r="C1465" s="24"/>
      <c r="D1465" s="26"/>
      <c r="E1465" s="26"/>
      <c r="F1465" s="26"/>
      <c r="G1465" s="61">
        <f>SUM(G1453:G1464)</f>
        <v>3858.6</v>
      </c>
      <c r="H1465" s="24"/>
      <c r="I1465" s="71"/>
      <c r="J1465" s="71"/>
      <c r="M1465" s="9"/>
      <c r="N1465" s="9"/>
      <c r="O1465" s="9"/>
    </row>
    <row r="1466" spans="1:15" ht="14.25">
      <c r="A1466" s="24">
        <v>119</v>
      </c>
      <c r="B1466" s="25" t="s">
        <v>74</v>
      </c>
      <c r="C1466" s="24"/>
      <c r="D1466" s="26"/>
      <c r="E1466" s="26"/>
      <c r="F1466" s="26"/>
      <c r="G1466" s="26"/>
      <c r="H1466" s="24"/>
      <c r="I1466" s="71"/>
      <c r="J1466" s="71"/>
      <c r="K1466" s="71"/>
      <c r="L1466" s="71"/>
      <c r="M1466" s="33"/>
      <c r="N1466" s="33"/>
      <c r="O1466" s="33"/>
    </row>
    <row r="1467" spans="1:15">
      <c r="A1467" s="24"/>
      <c r="B1467" s="27" t="s">
        <v>274</v>
      </c>
      <c r="C1467" s="24"/>
      <c r="D1467" s="26"/>
      <c r="E1467" s="26"/>
      <c r="F1467" s="26"/>
      <c r="G1467" s="26"/>
      <c r="H1467" s="24"/>
      <c r="I1467" s="71"/>
      <c r="J1467" s="71"/>
      <c r="M1467" s="9"/>
      <c r="N1467" s="9"/>
      <c r="O1467" s="9"/>
    </row>
    <row r="1468" spans="1:15">
      <c r="A1468" s="24"/>
      <c r="B1468" s="27"/>
      <c r="C1468" s="24"/>
      <c r="D1468" s="26"/>
      <c r="E1468" s="26"/>
      <c r="F1468" s="26"/>
      <c r="G1468" s="26"/>
      <c r="H1468" s="32"/>
      <c r="I1468" s="71"/>
      <c r="J1468" s="71"/>
      <c r="M1468" s="9"/>
      <c r="N1468" s="9"/>
      <c r="O1468" s="9"/>
    </row>
    <row r="1469" spans="1:15">
      <c r="A1469" s="24"/>
      <c r="B1469" s="28" t="s">
        <v>275</v>
      </c>
      <c r="C1469" s="24"/>
      <c r="D1469" s="26"/>
      <c r="E1469" s="26"/>
      <c r="F1469" s="26"/>
      <c r="G1469" s="61">
        <f>SUM(G1468:G1468)</f>
        <v>0</v>
      </c>
      <c r="H1469" s="24"/>
      <c r="I1469" s="71"/>
      <c r="J1469" s="71"/>
    </row>
    <row r="1470" spans="1:15">
      <c r="A1470" s="24"/>
      <c r="B1470" s="27" t="s">
        <v>276</v>
      </c>
      <c r="C1470" s="29" t="s">
        <v>277</v>
      </c>
      <c r="D1470" s="26" t="s">
        <v>278</v>
      </c>
      <c r="E1470" s="26">
        <v>465.5</v>
      </c>
      <c r="F1470" s="26"/>
      <c r="G1470" s="59">
        <f>E1470*2.3</f>
        <v>1070.6499999999999</v>
      </c>
      <c r="H1470" s="24"/>
      <c r="I1470" s="71"/>
      <c r="J1470" s="71"/>
      <c r="M1470" s="9"/>
      <c r="N1470" s="9"/>
      <c r="O1470" s="9"/>
    </row>
    <row r="1471" spans="1:15">
      <c r="A1471" s="24"/>
      <c r="B1471" s="29"/>
      <c r="C1471" s="29" t="s">
        <v>279</v>
      </c>
      <c r="D1471" s="26"/>
      <c r="E1471" s="26"/>
      <c r="F1471" s="26"/>
      <c r="G1471" s="43"/>
      <c r="H1471" s="24"/>
      <c r="I1471" s="71"/>
      <c r="J1471" s="71"/>
      <c r="M1471" s="9"/>
      <c r="N1471" s="33"/>
      <c r="O1471" s="9"/>
    </row>
    <row r="1472" spans="1:15">
      <c r="A1472" s="24"/>
      <c r="B1472" s="29"/>
      <c r="C1472" s="29" t="s">
        <v>282</v>
      </c>
      <c r="D1472" s="26"/>
      <c r="E1472" s="26"/>
      <c r="F1472" s="26"/>
      <c r="G1472" s="43"/>
      <c r="H1472" s="24"/>
      <c r="I1472" s="71"/>
      <c r="J1472" s="71"/>
      <c r="M1472" s="9"/>
      <c r="N1472" s="33"/>
      <c r="O1472" s="9"/>
    </row>
    <row r="1473" spans="1:20">
      <c r="A1473" s="24"/>
      <c r="B1473" s="29"/>
      <c r="C1473" s="29" t="s">
        <v>280</v>
      </c>
      <c r="D1473" s="26" t="s">
        <v>281</v>
      </c>
      <c r="E1473" s="26"/>
      <c r="F1473" s="26"/>
      <c r="G1473" s="26"/>
      <c r="H1473" s="24"/>
      <c r="I1473" s="71"/>
      <c r="J1473" s="71"/>
      <c r="M1473" s="9"/>
      <c r="N1473" s="9"/>
      <c r="O1473" s="9"/>
    </row>
    <row r="1474" spans="1:20">
      <c r="A1474" s="24"/>
      <c r="B1474" s="29"/>
      <c r="C1474" s="29" t="s">
        <v>360</v>
      </c>
      <c r="D1474" s="26"/>
      <c r="E1474" s="26"/>
      <c r="F1474" s="26"/>
      <c r="G1474" s="26"/>
      <c r="H1474" s="24"/>
      <c r="I1474" s="71"/>
      <c r="J1474" s="71"/>
      <c r="M1474" s="9"/>
      <c r="N1474" s="9"/>
      <c r="O1474" s="9"/>
    </row>
    <row r="1475" spans="1:20">
      <c r="A1475" s="24"/>
      <c r="B1475" s="29"/>
      <c r="C1475" s="129" t="s">
        <v>724</v>
      </c>
      <c r="D1475" s="26"/>
      <c r="E1475" s="26"/>
      <c r="F1475" s="26">
        <v>1</v>
      </c>
      <c r="G1475" s="43">
        <v>1060.4100000000001</v>
      </c>
      <c r="H1475" s="124">
        <v>43556</v>
      </c>
      <c r="I1475" s="71"/>
      <c r="J1475" s="71"/>
      <c r="M1475" s="9"/>
      <c r="N1475" s="9"/>
      <c r="O1475" s="9"/>
    </row>
    <row r="1476" spans="1:20">
      <c r="A1476" s="24"/>
      <c r="B1476" s="29"/>
      <c r="C1476" s="24" t="s">
        <v>335</v>
      </c>
      <c r="D1476" s="26" t="s">
        <v>287</v>
      </c>
      <c r="E1476" s="26">
        <v>1</v>
      </c>
      <c r="F1476" s="26">
        <v>0.19</v>
      </c>
      <c r="G1476" s="26">
        <v>177.65</v>
      </c>
      <c r="H1476" s="24"/>
      <c r="I1476" s="71"/>
      <c r="J1476" s="71"/>
    </row>
    <row r="1477" spans="1:20">
      <c r="A1477" s="24"/>
      <c r="B1477" s="24"/>
      <c r="C1477" s="36" t="s">
        <v>336</v>
      </c>
      <c r="D1477" s="24"/>
      <c r="E1477" s="26"/>
      <c r="F1477" s="26"/>
      <c r="G1477" s="43"/>
      <c r="H1477" s="24"/>
      <c r="I1477" s="71"/>
      <c r="J1477" s="71"/>
    </row>
    <row r="1478" spans="1:20">
      <c r="A1478" s="24"/>
      <c r="B1478" s="28" t="s">
        <v>275</v>
      </c>
      <c r="C1478" s="24"/>
      <c r="D1478" s="26"/>
      <c r="E1478" s="26"/>
      <c r="F1478" s="26"/>
      <c r="G1478" s="61">
        <f>SUM(G1470:G1477)</f>
        <v>2308.71</v>
      </c>
      <c r="H1478" s="24"/>
      <c r="I1478" s="71"/>
      <c r="J1478" s="71"/>
    </row>
    <row r="1479" spans="1:20" ht="14.25">
      <c r="A1479" s="24">
        <v>120</v>
      </c>
      <c r="B1479" s="25" t="s">
        <v>75</v>
      </c>
      <c r="C1479" s="30" t="s">
        <v>284</v>
      </c>
      <c r="D1479" s="26"/>
      <c r="E1479" s="26"/>
      <c r="F1479" s="26"/>
      <c r="G1479" s="26"/>
      <c r="H1479" s="24"/>
      <c r="I1479" s="71"/>
      <c r="J1479" s="71"/>
      <c r="K1479" s="9"/>
      <c r="L1479" s="9"/>
      <c r="M1479" s="9"/>
      <c r="N1479" s="9"/>
      <c r="O1479" s="9"/>
    </row>
    <row r="1480" spans="1:20">
      <c r="A1480" s="24"/>
      <c r="B1480" s="27" t="s">
        <v>274</v>
      </c>
      <c r="C1480" s="24"/>
      <c r="D1480" s="26"/>
      <c r="E1480" s="26"/>
      <c r="F1480" s="26"/>
      <c r="G1480" s="26"/>
      <c r="H1480" s="24"/>
      <c r="I1480" s="71"/>
      <c r="J1480" s="71"/>
      <c r="K1480" s="9"/>
      <c r="L1480" s="9"/>
      <c r="M1480" s="9"/>
      <c r="N1480" s="9"/>
      <c r="O1480" s="9"/>
    </row>
    <row r="1481" spans="1:20">
      <c r="A1481" s="24"/>
      <c r="B1481" s="27"/>
      <c r="C1481" s="24" t="s">
        <v>493</v>
      </c>
      <c r="D1481" s="26" t="s">
        <v>406</v>
      </c>
      <c r="E1481" s="26">
        <v>0.3</v>
      </c>
      <c r="F1481" s="26">
        <v>4.9000000000000004</v>
      </c>
      <c r="G1481" s="26">
        <v>2757.51</v>
      </c>
      <c r="H1481" s="32">
        <v>43566</v>
      </c>
      <c r="I1481" s="71"/>
      <c r="J1481" s="71"/>
      <c r="K1481" s="9"/>
      <c r="L1481" s="9"/>
      <c r="M1481" s="9"/>
      <c r="N1481" s="9"/>
      <c r="O1481" s="9"/>
    </row>
    <row r="1482" spans="1:20">
      <c r="A1482" s="24"/>
      <c r="B1482" s="27"/>
      <c r="C1482" s="24" t="s">
        <v>494</v>
      </c>
      <c r="D1482" s="26" t="s">
        <v>126</v>
      </c>
      <c r="E1482" s="26">
        <v>3</v>
      </c>
      <c r="F1482" s="26">
        <v>5.0999999999999996</v>
      </c>
      <c r="G1482" s="26">
        <v>3248.7</v>
      </c>
      <c r="H1482" s="32">
        <v>43566</v>
      </c>
      <c r="I1482" s="71"/>
      <c r="J1482" s="71"/>
      <c r="K1482" s="9"/>
      <c r="L1482" s="9"/>
      <c r="M1482" s="9"/>
      <c r="N1482" s="9"/>
      <c r="O1482" s="9"/>
    </row>
    <row r="1483" spans="1:20">
      <c r="A1483" s="24"/>
      <c r="B1483" s="27" t="s">
        <v>407</v>
      </c>
      <c r="C1483" s="24" t="s">
        <v>499</v>
      </c>
      <c r="D1483" s="26" t="s">
        <v>126</v>
      </c>
      <c r="E1483" s="26">
        <v>5</v>
      </c>
      <c r="F1483" s="26">
        <v>15.5</v>
      </c>
      <c r="G1483" s="26">
        <v>5187.8900000000003</v>
      </c>
      <c r="H1483" s="32">
        <v>43567</v>
      </c>
      <c r="I1483" s="71"/>
      <c r="J1483" s="71"/>
      <c r="K1483" s="9"/>
      <c r="L1483" s="9"/>
      <c r="M1483" s="9"/>
      <c r="N1483" s="9"/>
      <c r="O1483" s="9"/>
    </row>
    <row r="1484" spans="1:20">
      <c r="A1484" s="24"/>
      <c r="B1484" s="27"/>
      <c r="C1484" s="24" t="s">
        <v>386</v>
      </c>
      <c r="D1484" s="26" t="s">
        <v>287</v>
      </c>
      <c r="E1484" s="26">
        <v>2</v>
      </c>
      <c r="F1484" s="26">
        <v>2.4</v>
      </c>
      <c r="G1484" s="43">
        <v>1175.06</v>
      </c>
      <c r="H1484" s="32">
        <v>43567</v>
      </c>
      <c r="I1484" s="71"/>
      <c r="J1484" s="71"/>
      <c r="K1484" s="9"/>
      <c r="L1484" s="9"/>
      <c r="M1484" s="9"/>
      <c r="N1484" s="9"/>
      <c r="O1484" s="9"/>
    </row>
    <row r="1485" spans="1:20">
      <c r="A1485" s="24"/>
      <c r="B1485" s="28" t="s">
        <v>275</v>
      </c>
      <c r="C1485" s="24"/>
      <c r="D1485" s="26"/>
      <c r="E1485" s="26"/>
      <c r="F1485" s="26"/>
      <c r="G1485" s="61">
        <f>SUM(G1481:G1484)</f>
        <v>12369.16</v>
      </c>
      <c r="H1485" s="24"/>
      <c r="I1485" s="71"/>
      <c r="J1485" s="71"/>
      <c r="K1485" s="9"/>
      <c r="L1485" s="9"/>
      <c r="M1485" s="9"/>
      <c r="N1485" s="9"/>
      <c r="O1485" s="9"/>
      <c r="P1485" s="9"/>
      <c r="Q1485" s="9"/>
      <c r="R1485" s="9"/>
      <c r="S1485" s="9"/>
      <c r="T1485" s="9"/>
    </row>
    <row r="1486" spans="1:20">
      <c r="A1486" s="24"/>
      <c r="B1486" s="27" t="s">
        <v>276</v>
      </c>
      <c r="C1486" s="29" t="s">
        <v>277</v>
      </c>
      <c r="D1486" s="26" t="s">
        <v>278</v>
      </c>
      <c r="E1486" s="26">
        <v>405</v>
      </c>
      <c r="F1486" s="26"/>
      <c r="G1486" s="26">
        <f>E1486*2.3</f>
        <v>931.49999999999989</v>
      </c>
      <c r="H1486" s="24"/>
      <c r="I1486" s="112" t="s">
        <v>392</v>
      </c>
      <c r="J1486" s="71"/>
      <c r="K1486" s="33"/>
      <c r="L1486" s="33"/>
      <c r="M1486" s="33"/>
      <c r="N1486" s="9"/>
      <c r="O1486" s="9"/>
      <c r="P1486" s="9"/>
      <c r="Q1486" s="9"/>
      <c r="R1486" s="9"/>
      <c r="S1486" s="9"/>
      <c r="T1486" s="9"/>
    </row>
    <row r="1487" spans="1:20">
      <c r="A1487" s="24"/>
      <c r="B1487" s="28" t="s">
        <v>275</v>
      </c>
      <c r="C1487" s="24"/>
      <c r="D1487" s="26"/>
      <c r="E1487" s="26"/>
      <c r="F1487" s="26"/>
      <c r="G1487" s="61">
        <f>SUM(G1486:G1486)</f>
        <v>931.49999999999989</v>
      </c>
      <c r="H1487" s="24"/>
      <c r="I1487" s="71"/>
      <c r="J1487" s="71"/>
      <c r="K1487" s="9"/>
      <c r="L1487" s="9"/>
      <c r="M1487" s="9"/>
      <c r="N1487" s="37"/>
      <c r="O1487" s="9"/>
      <c r="P1487" s="9"/>
      <c r="Q1487" s="33"/>
      <c r="R1487" s="74"/>
      <c r="S1487" s="38"/>
      <c r="T1487" s="9"/>
    </row>
    <row r="1488" spans="1:20" ht="14.25">
      <c r="A1488" s="24">
        <v>121</v>
      </c>
      <c r="B1488" s="67" t="s">
        <v>76</v>
      </c>
      <c r="C1488" s="24"/>
      <c r="D1488" s="26"/>
      <c r="E1488" s="26"/>
      <c r="F1488" s="26"/>
      <c r="G1488" s="26"/>
      <c r="H1488" s="24"/>
      <c r="I1488" s="71"/>
      <c r="J1488" s="71"/>
      <c r="K1488" s="9"/>
      <c r="L1488" s="9"/>
      <c r="M1488" s="9"/>
      <c r="N1488" s="9"/>
      <c r="O1488" s="9"/>
      <c r="P1488" s="9"/>
      <c r="Q1488" s="9"/>
      <c r="R1488" s="9"/>
      <c r="S1488" s="9"/>
      <c r="T1488" s="9"/>
    </row>
    <row r="1489" spans="1:20">
      <c r="A1489" s="24"/>
      <c r="B1489" s="27" t="s">
        <v>274</v>
      </c>
      <c r="C1489" s="24"/>
      <c r="D1489" s="26"/>
      <c r="E1489" s="26"/>
      <c r="F1489" s="26"/>
      <c r="G1489" s="26"/>
      <c r="H1489" s="24"/>
      <c r="I1489" s="71"/>
      <c r="J1489" s="71"/>
      <c r="K1489" s="9"/>
      <c r="L1489" s="33"/>
      <c r="M1489" s="33"/>
      <c r="N1489" s="33"/>
      <c r="O1489" s="33"/>
      <c r="P1489" s="38"/>
      <c r="Q1489" s="9"/>
      <c r="R1489" s="9"/>
      <c r="S1489" s="9"/>
      <c r="T1489" s="9"/>
    </row>
    <row r="1490" spans="1:20">
      <c r="A1490" s="24"/>
      <c r="B1490" s="27"/>
      <c r="C1490" s="24" t="s">
        <v>532</v>
      </c>
      <c r="D1490" s="26" t="s">
        <v>287</v>
      </c>
      <c r="E1490" s="26">
        <v>1</v>
      </c>
      <c r="F1490" s="26">
        <v>1.3</v>
      </c>
      <c r="G1490" s="59">
        <v>8499.74</v>
      </c>
      <c r="H1490" s="32">
        <v>43570</v>
      </c>
      <c r="I1490" s="71"/>
      <c r="J1490" s="71"/>
      <c r="K1490" s="9"/>
      <c r="L1490" s="33"/>
      <c r="M1490" s="33"/>
      <c r="N1490" s="33"/>
      <c r="O1490" s="33"/>
      <c r="P1490" s="38"/>
      <c r="Q1490" s="9"/>
      <c r="R1490" s="9"/>
      <c r="S1490" s="9"/>
      <c r="T1490" s="9"/>
    </row>
    <row r="1491" spans="1:20">
      <c r="A1491" s="24"/>
      <c r="B1491" s="28" t="s">
        <v>275</v>
      </c>
      <c r="C1491" s="24"/>
      <c r="D1491" s="26"/>
      <c r="E1491" s="26"/>
      <c r="F1491" s="26"/>
      <c r="G1491" s="61">
        <f>SUM(G1490:G1490)</f>
        <v>8499.74</v>
      </c>
      <c r="H1491" s="24"/>
      <c r="I1491" s="71"/>
      <c r="J1491" s="71"/>
      <c r="K1491" s="9"/>
      <c r="L1491" s="9"/>
      <c r="M1491" s="9"/>
      <c r="N1491" s="9"/>
      <c r="O1491" s="9"/>
      <c r="P1491" s="9"/>
    </row>
    <row r="1492" spans="1:20">
      <c r="A1492" s="24"/>
      <c r="B1492" s="27" t="s">
        <v>276</v>
      </c>
      <c r="C1492" s="29" t="s">
        <v>277</v>
      </c>
      <c r="D1492" s="26" t="s">
        <v>278</v>
      </c>
      <c r="E1492" s="26">
        <v>709.8</v>
      </c>
      <c r="F1492" s="26"/>
      <c r="G1492" s="59">
        <f>E1492*2.3</f>
        <v>1632.5399999999997</v>
      </c>
      <c r="H1492" s="24"/>
      <c r="I1492" s="112" t="s">
        <v>392</v>
      </c>
      <c r="J1492" s="120" t="s">
        <v>403</v>
      </c>
      <c r="K1492" s="9"/>
      <c r="L1492" s="9"/>
      <c r="M1492" s="9"/>
      <c r="N1492" s="9"/>
      <c r="O1492" s="9"/>
      <c r="P1492" s="9"/>
    </row>
    <row r="1493" spans="1:20">
      <c r="A1493" s="24"/>
      <c r="B1493" s="29"/>
      <c r="C1493" s="24" t="s">
        <v>335</v>
      </c>
      <c r="D1493" s="26" t="s">
        <v>287</v>
      </c>
      <c r="E1493" s="26">
        <v>1</v>
      </c>
      <c r="F1493" s="26">
        <v>0.19</v>
      </c>
      <c r="G1493" s="26">
        <v>177.65</v>
      </c>
      <c r="H1493" s="24"/>
      <c r="I1493" s="71"/>
      <c r="J1493" s="71"/>
    </row>
    <row r="1494" spans="1:20">
      <c r="A1494" s="24"/>
      <c r="B1494" s="24"/>
      <c r="C1494" s="36" t="s">
        <v>336</v>
      </c>
      <c r="D1494" s="24"/>
      <c r="E1494" s="26"/>
      <c r="F1494" s="26"/>
      <c r="G1494" s="43"/>
      <c r="H1494" s="24"/>
      <c r="I1494" s="71"/>
      <c r="J1494" s="71"/>
    </row>
    <row r="1495" spans="1:20">
      <c r="A1495" s="24"/>
      <c r="B1495" s="28" t="s">
        <v>275</v>
      </c>
      <c r="C1495" s="24"/>
      <c r="D1495" s="26"/>
      <c r="E1495" s="26"/>
      <c r="F1495" s="26"/>
      <c r="G1495" s="61">
        <f>SUM(G1492:G1494)</f>
        <v>1810.1899999999998</v>
      </c>
      <c r="H1495" s="24"/>
      <c r="I1495" s="71"/>
      <c r="J1495" s="71"/>
    </row>
    <row r="1496" spans="1:20" ht="14.25">
      <c r="A1496" s="24">
        <v>122</v>
      </c>
      <c r="B1496" s="67" t="s">
        <v>77</v>
      </c>
      <c r="C1496" s="24"/>
      <c r="D1496" s="26"/>
      <c r="E1496" s="26"/>
      <c r="F1496" s="26"/>
      <c r="G1496" s="26"/>
      <c r="H1496" s="24"/>
      <c r="I1496" s="71"/>
      <c r="J1496" s="71"/>
    </row>
    <row r="1497" spans="1:20">
      <c r="A1497" s="24"/>
      <c r="B1497" s="27" t="s">
        <v>274</v>
      </c>
      <c r="C1497" s="24"/>
      <c r="D1497" s="26"/>
      <c r="E1497" s="26"/>
      <c r="F1497" s="26"/>
      <c r="G1497" s="26"/>
      <c r="H1497" s="24"/>
      <c r="I1497" s="71"/>
      <c r="J1497" s="71"/>
    </row>
    <row r="1498" spans="1:20">
      <c r="A1498" s="24"/>
      <c r="B1498" s="27" t="s">
        <v>352</v>
      </c>
      <c r="C1498" s="24" t="s">
        <v>388</v>
      </c>
      <c r="D1498" s="26" t="s">
        <v>126</v>
      </c>
      <c r="E1498" s="26">
        <v>10</v>
      </c>
      <c r="F1498" s="26">
        <v>22.1</v>
      </c>
      <c r="G1498" s="43">
        <v>11173.37</v>
      </c>
      <c r="H1498" s="66">
        <v>43558</v>
      </c>
      <c r="I1498" s="71"/>
      <c r="J1498" s="71"/>
    </row>
    <row r="1499" spans="1:20">
      <c r="A1499" s="24"/>
      <c r="B1499" s="27"/>
      <c r="C1499" s="24" t="s">
        <v>507</v>
      </c>
      <c r="D1499" s="26" t="s">
        <v>126</v>
      </c>
      <c r="E1499" s="26">
        <v>1</v>
      </c>
      <c r="F1499" s="26">
        <v>1.4</v>
      </c>
      <c r="G1499" s="43">
        <v>757.59</v>
      </c>
      <c r="H1499" s="66">
        <v>43579</v>
      </c>
      <c r="I1499" s="71"/>
      <c r="J1499" s="71"/>
    </row>
    <row r="1500" spans="1:20">
      <c r="A1500" s="24"/>
      <c r="B1500" s="27"/>
      <c r="C1500" s="24" t="s">
        <v>413</v>
      </c>
      <c r="D1500" s="26" t="s">
        <v>287</v>
      </c>
      <c r="E1500" s="26">
        <v>2</v>
      </c>
      <c r="F1500" s="26">
        <v>3.1</v>
      </c>
      <c r="G1500" s="43">
        <v>1745.64</v>
      </c>
      <c r="H1500" s="66">
        <v>43579</v>
      </c>
      <c r="I1500" s="71"/>
      <c r="J1500" s="71"/>
    </row>
    <row r="1501" spans="1:20">
      <c r="A1501" s="24"/>
      <c r="B1501" s="28" t="s">
        <v>275</v>
      </c>
      <c r="C1501" s="24"/>
      <c r="D1501" s="26"/>
      <c r="E1501" s="26"/>
      <c r="F1501" s="26"/>
      <c r="G1501" s="61">
        <f>SUM(G1498:G1500)</f>
        <v>13676.6</v>
      </c>
      <c r="H1501" s="24"/>
      <c r="I1501" s="71"/>
      <c r="J1501" s="71"/>
      <c r="K1501" s="9"/>
      <c r="L1501" s="9"/>
      <c r="M1501" s="9"/>
      <c r="N1501" s="9"/>
      <c r="O1501" s="33"/>
      <c r="P1501" s="33"/>
      <c r="Q1501" s="33"/>
    </row>
    <row r="1502" spans="1:20">
      <c r="A1502" s="24"/>
      <c r="B1502" s="27" t="s">
        <v>276</v>
      </c>
      <c r="C1502" s="29" t="s">
        <v>277</v>
      </c>
      <c r="D1502" s="26" t="s">
        <v>278</v>
      </c>
      <c r="E1502" s="26">
        <v>5558.86</v>
      </c>
      <c r="F1502" s="26"/>
      <c r="G1502" s="59">
        <f>E1502*2.3</f>
        <v>12785.377999999999</v>
      </c>
      <c r="H1502" s="24"/>
      <c r="I1502" s="112" t="s">
        <v>392</v>
      </c>
      <c r="J1502" s="71"/>
      <c r="K1502" s="74"/>
      <c r="L1502" s="9"/>
      <c r="M1502" s="9"/>
      <c r="N1502" s="9"/>
      <c r="O1502" s="81"/>
      <c r="P1502" s="9"/>
    </row>
    <row r="1503" spans="1:20">
      <c r="A1503" s="24"/>
      <c r="B1503" s="27" t="s">
        <v>466</v>
      </c>
      <c r="C1503" s="129" t="s">
        <v>419</v>
      </c>
      <c r="D1503" s="26"/>
      <c r="E1503" s="26"/>
      <c r="F1503" s="26">
        <v>4</v>
      </c>
      <c r="G1503" s="69">
        <v>1333.19</v>
      </c>
      <c r="H1503" s="32">
        <v>43572</v>
      </c>
      <c r="J1503" s="71"/>
      <c r="K1503" s="74"/>
      <c r="L1503" s="9"/>
      <c r="M1503" s="9"/>
      <c r="N1503" s="9"/>
      <c r="O1503" s="81"/>
      <c r="P1503" s="9"/>
    </row>
    <row r="1504" spans="1:20">
      <c r="A1504" s="24"/>
      <c r="B1504" s="27"/>
      <c r="C1504" s="129" t="s">
        <v>724</v>
      </c>
      <c r="D1504" s="26"/>
      <c r="E1504" s="26"/>
      <c r="F1504" s="26">
        <v>0.5</v>
      </c>
      <c r="G1504" s="43">
        <v>585.66</v>
      </c>
      <c r="H1504" s="124">
        <v>43556</v>
      </c>
      <c r="J1504" s="71"/>
      <c r="K1504" s="74"/>
      <c r="L1504" s="9"/>
      <c r="M1504" s="9"/>
      <c r="N1504" s="9"/>
      <c r="O1504" s="81"/>
      <c r="P1504" s="9"/>
    </row>
    <row r="1505" spans="1:15" ht="12" customHeight="1">
      <c r="A1505" s="24"/>
      <c r="B1505" s="29"/>
      <c r="C1505" s="24" t="s">
        <v>335</v>
      </c>
      <c r="D1505" s="26" t="s">
        <v>287</v>
      </c>
      <c r="E1505" s="26">
        <v>2</v>
      </c>
      <c r="F1505" s="26">
        <v>0.38</v>
      </c>
      <c r="G1505" s="26">
        <v>355.3</v>
      </c>
      <c r="H1505" s="24"/>
      <c r="I1505" s="71"/>
      <c r="J1505" s="74"/>
      <c r="K1505" s="74"/>
      <c r="L1505" s="74"/>
    </row>
    <row r="1506" spans="1:15">
      <c r="A1506" s="24"/>
      <c r="B1506" s="24"/>
      <c r="C1506" s="36" t="s">
        <v>336</v>
      </c>
      <c r="D1506" s="26"/>
      <c r="E1506" s="26"/>
      <c r="F1506" s="26"/>
      <c r="G1506" s="43"/>
      <c r="H1506" s="24"/>
      <c r="I1506" s="71"/>
      <c r="J1506" s="77"/>
      <c r="K1506" s="77"/>
      <c r="L1506" s="77"/>
    </row>
    <row r="1507" spans="1:15">
      <c r="A1507" s="24"/>
      <c r="B1507" s="28" t="s">
        <v>275</v>
      </c>
      <c r="C1507" s="24"/>
      <c r="D1507" s="26"/>
      <c r="E1507" s="26"/>
      <c r="F1507" s="26"/>
      <c r="G1507" s="61">
        <f>SUM(G1502:G1506)</f>
        <v>15059.527999999998</v>
      </c>
      <c r="H1507" s="24"/>
      <c r="I1507" s="71"/>
      <c r="J1507" s="71"/>
    </row>
    <row r="1508" spans="1:15" ht="14.25">
      <c r="A1508" s="24">
        <v>123</v>
      </c>
      <c r="B1508" s="25" t="s">
        <v>78</v>
      </c>
      <c r="C1508" s="24"/>
      <c r="D1508" s="26"/>
      <c r="E1508" s="26"/>
      <c r="F1508" s="26"/>
      <c r="G1508" s="26"/>
      <c r="H1508" s="24"/>
      <c r="I1508" s="71"/>
      <c r="J1508" s="71"/>
    </row>
    <row r="1509" spans="1:15">
      <c r="A1509" s="24"/>
      <c r="B1509" s="27" t="s">
        <v>274</v>
      </c>
      <c r="C1509" s="24"/>
      <c r="D1509" s="26"/>
      <c r="E1509" s="26"/>
      <c r="F1509" s="26"/>
      <c r="G1509" s="26"/>
      <c r="H1509" s="24"/>
      <c r="I1509" s="71"/>
      <c r="J1509" s="71"/>
    </row>
    <row r="1510" spans="1:15">
      <c r="A1510" s="24"/>
      <c r="B1510" s="27" t="s">
        <v>352</v>
      </c>
      <c r="C1510" s="24" t="s">
        <v>467</v>
      </c>
      <c r="D1510" s="26" t="s">
        <v>126</v>
      </c>
      <c r="E1510" s="26">
        <v>2</v>
      </c>
      <c r="F1510" s="26">
        <v>4.8</v>
      </c>
      <c r="G1510" s="26">
        <v>2308.58</v>
      </c>
      <c r="H1510" s="32">
        <v>43556</v>
      </c>
      <c r="I1510" s="71"/>
      <c r="J1510" s="71"/>
    </row>
    <row r="1511" spans="1:15">
      <c r="A1511" s="24"/>
      <c r="B1511" s="28" t="s">
        <v>275</v>
      </c>
      <c r="C1511" s="24"/>
      <c r="D1511" s="26"/>
      <c r="E1511" s="26"/>
      <c r="F1511" s="26"/>
      <c r="G1511" s="61">
        <f>SUM(G1510:G1510)</f>
        <v>2308.58</v>
      </c>
      <c r="H1511" s="32"/>
      <c r="I1511" s="71"/>
      <c r="J1511" s="71"/>
      <c r="O1511" s="9"/>
    </row>
    <row r="1512" spans="1:15">
      <c r="A1512" s="24"/>
      <c r="B1512" s="27" t="s">
        <v>276</v>
      </c>
      <c r="C1512" s="29" t="s">
        <v>277</v>
      </c>
      <c r="D1512" s="26" t="s">
        <v>278</v>
      </c>
      <c r="E1512" s="26">
        <v>3539.8</v>
      </c>
      <c r="F1512" s="26"/>
      <c r="G1512" s="59">
        <f>E1512*2.3</f>
        <v>8141.54</v>
      </c>
      <c r="H1512" s="24"/>
      <c r="I1512" s="71"/>
      <c r="J1512" s="71"/>
    </row>
    <row r="1513" spans="1:15">
      <c r="A1513" s="24"/>
      <c r="B1513" s="27"/>
      <c r="C1513" s="129" t="s">
        <v>724</v>
      </c>
      <c r="D1513" s="26"/>
      <c r="E1513" s="26"/>
      <c r="F1513" s="26">
        <v>0.5</v>
      </c>
      <c r="G1513" s="43">
        <v>585.66</v>
      </c>
      <c r="H1513" s="124">
        <v>43556</v>
      </c>
      <c r="I1513" s="71"/>
      <c r="J1513" s="71"/>
    </row>
    <row r="1514" spans="1:15">
      <c r="A1514" s="24"/>
      <c r="B1514" s="29"/>
      <c r="C1514" s="24" t="s">
        <v>335</v>
      </c>
      <c r="D1514" s="26" t="s">
        <v>287</v>
      </c>
      <c r="E1514" s="26">
        <v>1</v>
      </c>
      <c r="F1514" s="26">
        <v>0.19</v>
      </c>
      <c r="G1514" s="26">
        <v>177.65</v>
      </c>
      <c r="H1514" s="24"/>
      <c r="I1514" s="71"/>
      <c r="J1514" s="74"/>
      <c r="K1514" s="74"/>
    </row>
    <row r="1515" spans="1:15">
      <c r="A1515" s="24"/>
      <c r="B1515" s="24"/>
      <c r="C1515" s="36" t="s">
        <v>336</v>
      </c>
      <c r="D1515" s="26"/>
      <c r="E1515" s="26"/>
      <c r="F1515" s="26"/>
      <c r="G1515" s="43"/>
      <c r="H1515" s="24"/>
      <c r="I1515" s="71"/>
      <c r="J1515" s="71"/>
      <c r="K1515" s="71"/>
    </row>
    <row r="1516" spans="1:15">
      <c r="A1516" s="24"/>
      <c r="B1516" s="28" t="s">
        <v>275</v>
      </c>
      <c r="C1516" s="24"/>
      <c r="D1516" s="26"/>
      <c r="E1516" s="26"/>
      <c r="F1516" s="26"/>
      <c r="G1516" s="61">
        <f>SUM(G1512:G1515)</f>
        <v>8904.85</v>
      </c>
      <c r="H1516" s="24"/>
      <c r="I1516" s="71"/>
      <c r="J1516" s="71"/>
    </row>
    <row r="1517" spans="1:15" ht="14.25">
      <c r="A1517" s="24">
        <v>124</v>
      </c>
      <c r="B1517" s="67" t="s">
        <v>79</v>
      </c>
      <c r="C1517" s="24"/>
      <c r="D1517" s="26"/>
      <c r="E1517" s="26"/>
      <c r="F1517" s="26"/>
      <c r="G1517" s="26"/>
      <c r="H1517" s="24"/>
      <c r="I1517" s="71"/>
      <c r="J1517" s="71"/>
    </row>
    <row r="1518" spans="1:15">
      <c r="A1518" s="24"/>
      <c r="B1518" s="27" t="s">
        <v>274</v>
      </c>
      <c r="C1518" s="24"/>
      <c r="D1518" s="26"/>
      <c r="E1518" s="26"/>
      <c r="F1518" s="26"/>
      <c r="G1518" s="26"/>
      <c r="H1518" s="24"/>
      <c r="I1518" s="71"/>
      <c r="J1518" s="71"/>
    </row>
    <row r="1519" spans="1:15">
      <c r="A1519" s="24"/>
      <c r="B1519" s="27"/>
      <c r="C1519" s="24"/>
      <c r="D1519" s="26"/>
      <c r="E1519" s="26"/>
      <c r="F1519" s="26"/>
      <c r="G1519" s="26"/>
      <c r="H1519" s="32"/>
      <c r="I1519" s="71"/>
      <c r="J1519" s="71"/>
    </row>
    <row r="1520" spans="1:15">
      <c r="A1520" s="24"/>
      <c r="B1520" s="28" t="s">
        <v>275</v>
      </c>
      <c r="C1520" s="24"/>
      <c r="D1520" s="26"/>
      <c r="E1520" s="26"/>
      <c r="F1520" s="26"/>
      <c r="G1520" s="61">
        <f>SUM(G1519:G1519)</f>
        <v>0</v>
      </c>
      <c r="H1520" s="24"/>
      <c r="I1520" s="71"/>
      <c r="J1520" s="71"/>
      <c r="K1520" s="9"/>
      <c r="L1520" s="9"/>
      <c r="M1520" s="9"/>
    </row>
    <row r="1521" spans="1:17">
      <c r="A1521" s="24"/>
      <c r="B1521" s="27" t="s">
        <v>276</v>
      </c>
      <c r="C1521" s="29" t="s">
        <v>277</v>
      </c>
      <c r="D1521" s="26" t="s">
        <v>278</v>
      </c>
      <c r="E1521" s="26">
        <v>655.8</v>
      </c>
      <c r="F1521" s="26"/>
      <c r="G1521" s="59">
        <f>E1521*2.3</f>
        <v>1508.3399999999997</v>
      </c>
      <c r="H1521" s="24"/>
      <c r="I1521" s="71"/>
      <c r="J1521" s="71"/>
      <c r="K1521" s="9"/>
      <c r="L1521" s="33"/>
      <c r="M1521" s="33"/>
    </row>
    <row r="1522" spans="1:17">
      <c r="A1522" s="24"/>
      <c r="B1522" s="27"/>
      <c r="C1522" s="129" t="s">
        <v>724</v>
      </c>
      <c r="D1522" s="26"/>
      <c r="E1522" s="26"/>
      <c r="F1522" s="26">
        <v>0.5</v>
      </c>
      <c r="G1522" s="43">
        <v>585.66</v>
      </c>
      <c r="H1522" s="124">
        <v>43556</v>
      </c>
      <c r="I1522" s="71"/>
      <c r="J1522" s="71"/>
      <c r="K1522" s="9"/>
      <c r="L1522" s="33"/>
      <c r="M1522" s="33"/>
    </row>
    <row r="1523" spans="1:17">
      <c r="A1523" s="24"/>
      <c r="B1523" s="29"/>
      <c r="C1523" s="24" t="s">
        <v>335</v>
      </c>
      <c r="D1523" s="26" t="s">
        <v>287</v>
      </c>
      <c r="E1523" s="26">
        <v>1</v>
      </c>
      <c r="F1523" s="26">
        <v>0.19</v>
      </c>
      <c r="G1523" s="26">
        <v>177.65</v>
      </c>
      <c r="H1523" s="24"/>
      <c r="I1523" s="71"/>
      <c r="J1523" s="71"/>
      <c r="K1523" s="33"/>
      <c r="L1523" s="33"/>
      <c r="M1523" s="33"/>
    </row>
    <row r="1524" spans="1:17">
      <c r="A1524" s="24"/>
      <c r="B1524" s="24"/>
      <c r="C1524" s="36" t="s">
        <v>336</v>
      </c>
      <c r="D1524" s="26"/>
      <c r="E1524" s="26"/>
      <c r="F1524" s="26"/>
      <c r="G1524" s="43"/>
      <c r="H1524" s="24"/>
      <c r="I1524" s="71"/>
      <c r="J1524" s="71"/>
      <c r="K1524" s="9"/>
      <c r="L1524" s="9"/>
      <c r="M1524" s="9"/>
      <c r="N1524" s="9"/>
      <c r="O1524" s="9"/>
      <c r="P1524" s="9"/>
      <c r="Q1524" s="9"/>
    </row>
    <row r="1525" spans="1:17">
      <c r="A1525" s="24"/>
      <c r="B1525" s="28" t="s">
        <v>275</v>
      </c>
      <c r="C1525" s="24"/>
      <c r="D1525" s="26"/>
      <c r="E1525" s="26"/>
      <c r="F1525" s="26"/>
      <c r="G1525" s="61">
        <f>SUM(G1521:G1524)</f>
        <v>2271.6499999999996</v>
      </c>
      <c r="H1525" s="24"/>
      <c r="I1525" s="71"/>
      <c r="J1525" s="71"/>
      <c r="K1525" s="9"/>
      <c r="L1525" s="9"/>
      <c r="M1525" s="9"/>
      <c r="N1525" s="9"/>
      <c r="O1525" s="9"/>
      <c r="P1525" s="9"/>
      <c r="Q1525" s="9"/>
    </row>
    <row r="1526" spans="1:17" ht="14.25">
      <c r="A1526" s="24">
        <v>125</v>
      </c>
      <c r="B1526" s="25" t="s">
        <v>80</v>
      </c>
      <c r="C1526" s="24"/>
      <c r="D1526" s="26"/>
      <c r="E1526" s="26"/>
      <c r="F1526" s="26"/>
      <c r="G1526" s="26"/>
      <c r="H1526" s="24"/>
      <c r="I1526" s="71"/>
      <c r="J1526" s="71"/>
      <c r="K1526" s="9"/>
      <c r="L1526" s="9"/>
      <c r="M1526" s="9"/>
      <c r="N1526" s="9"/>
      <c r="O1526" s="9"/>
      <c r="P1526" s="9"/>
      <c r="Q1526" s="9"/>
    </row>
    <row r="1527" spans="1:17">
      <c r="A1527" s="24"/>
      <c r="B1527" s="27" t="s">
        <v>274</v>
      </c>
      <c r="C1527" s="24"/>
      <c r="D1527" s="26"/>
      <c r="E1527" s="26"/>
      <c r="F1527" s="26"/>
      <c r="G1527" s="26"/>
      <c r="H1527" s="24"/>
      <c r="I1527" s="71"/>
      <c r="J1527" s="71"/>
      <c r="N1527" s="9"/>
      <c r="O1527" s="9"/>
      <c r="P1527" s="9"/>
      <c r="Q1527" s="9"/>
    </row>
    <row r="1528" spans="1:17">
      <c r="A1528" s="24"/>
      <c r="B1528" s="27"/>
      <c r="C1528" s="24"/>
      <c r="D1528" s="26"/>
      <c r="E1528" s="26"/>
      <c r="F1528" s="26"/>
      <c r="G1528" s="59"/>
      <c r="H1528" s="66"/>
      <c r="I1528" s="71"/>
      <c r="J1528" s="71"/>
      <c r="N1528" s="9"/>
      <c r="O1528" s="9"/>
      <c r="P1528" s="9"/>
      <c r="Q1528" s="9"/>
    </row>
    <row r="1529" spans="1:17">
      <c r="A1529" s="24"/>
      <c r="B1529" s="28" t="s">
        <v>275</v>
      </c>
      <c r="C1529" s="24"/>
      <c r="D1529" s="26"/>
      <c r="E1529" s="26"/>
      <c r="F1529" s="26"/>
      <c r="G1529" s="61">
        <f>SUM(G1528:G1528)</f>
        <v>0</v>
      </c>
      <c r="H1529" s="24"/>
      <c r="I1529" s="71"/>
      <c r="J1529" s="71"/>
      <c r="N1529" s="47"/>
      <c r="O1529" s="104"/>
      <c r="P1529" s="104"/>
      <c r="Q1529" s="9"/>
    </row>
    <row r="1530" spans="1:17">
      <c r="A1530" s="24"/>
      <c r="B1530" s="27" t="s">
        <v>276</v>
      </c>
      <c r="C1530" s="29" t="s">
        <v>277</v>
      </c>
      <c r="D1530" s="26" t="s">
        <v>278</v>
      </c>
      <c r="E1530" s="26">
        <v>2003.9</v>
      </c>
      <c r="F1530" s="26"/>
      <c r="G1530" s="59">
        <f>E1530*2.3</f>
        <v>4608.97</v>
      </c>
      <c r="H1530" s="24"/>
      <c r="I1530" s="71"/>
      <c r="J1530" s="71"/>
      <c r="L1530" s="33"/>
      <c r="M1530" s="33"/>
      <c r="N1530" s="47"/>
      <c r="O1530" s="9"/>
      <c r="P1530" s="9"/>
      <c r="Q1530" s="9"/>
    </row>
    <row r="1531" spans="1:17">
      <c r="A1531" s="24"/>
      <c r="B1531" s="27"/>
      <c r="C1531" s="129" t="s">
        <v>724</v>
      </c>
      <c r="D1531" s="26"/>
      <c r="E1531" s="26"/>
      <c r="F1531" s="26">
        <v>0.5</v>
      </c>
      <c r="G1531" s="43">
        <v>585.66</v>
      </c>
      <c r="H1531" s="124">
        <v>43556</v>
      </c>
      <c r="I1531" s="71"/>
      <c r="J1531" s="71"/>
      <c r="L1531" s="33"/>
      <c r="M1531" s="33"/>
      <c r="N1531" s="47"/>
      <c r="O1531" s="9"/>
      <c r="P1531" s="9"/>
      <c r="Q1531" s="9"/>
    </row>
    <row r="1532" spans="1:17">
      <c r="A1532" s="24"/>
      <c r="B1532" s="29"/>
      <c r="C1532" s="24" t="s">
        <v>335</v>
      </c>
      <c r="D1532" s="26"/>
      <c r="E1532" s="26">
        <v>1</v>
      </c>
      <c r="F1532" s="26">
        <v>0.19</v>
      </c>
      <c r="G1532" s="26">
        <v>177.65</v>
      </c>
      <c r="H1532" s="24"/>
      <c r="I1532" s="71"/>
      <c r="J1532" s="71"/>
      <c r="N1532" s="9"/>
      <c r="O1532" s="9"/>
      <c r="P1532" s="9"/>
      <c r="Q1532" s="9"/>
    </row>
    <row r="1533" spans="1:17">
      <c r="A1533" s="24"/>
      <c r="B1533" s="24"/>
      <c r="C1533" s="36" t="s">
        <v>336</v>
      </c>
      <c r="D1533" s="26"/>
      <c r="E1533" s="26"/>
      <c r="F1533" s="26"/>
      <c r="G1533" s="43"/>
      <c r="H1533" s="24"/>
      <c r="I1533" s="71"/>
      <c r="J1533" s="71"/>
    </row>
    <row r="1534" spans="1:17">
      <c r="A1534" s="24"/>
      <c r="B1534" s="28" t="s">
        <v>275</v>
      </c>
      <c r="C1534" s="24"/>
      <c r="D1534" s="26"/>
      <c r="E1534" s="26"/>
      <c r="F1534" s="26"/>
      <c r="G1534" s="61">
        <f>SUM(G1530:G1533)</f>
        <v>5372.28</v>
      </c>
      <c r="H1534" s="24"/>
      <c r="I1534" s="71"/>
      <c r="J1534" s="71"/>
    </row>
    <row r="1535" spans="1:17" ht="14.25">
      <c r="A1535" s="24">
        <v>126</v>
      </c>
      <c r="B1535" s="25" t="s">
        <v>81</v>
      </c>
      <c r="C1535" s="24"/>
      <c r="D1535" s="26"/>
      <c r="E1535" s="26"/>
      <c r="F1535" s="26"/>
      <c r="G1535" s="26"/>
      <c r="H1535" s="24"/>
      <c r="I1535" s="71"/>
      <c r="J1535" s="71"/>
    </row>
    <row r="1536" spans="1:17">
      <c r="A1536" s="24"/>
      <c r="B1536" s="27" t="s">
        <v>274</v>
      </c>
      <c r="C1536" s="24"/>
      <c r="D1536" s="26"/>
      <c r="E1536" s="26"/>
      <c r="F1536" s="26"/>
      <c r="G1536" s="26"/>
      <c r="H1536" s="24"/>
      <c r="I1536" s="71"/>
      <c r="J1536" s="71"/>
    </row>
    <row r="1537" spans="1:18">
      <c r="A1537" s="24"/>
      <c r="B1537" s="27"/>
      <c r="C1537" s="24"/>
      <c r="D1537" s="26"/>
      <c r="E1537" s="26"/>
      <c r="F1537" s="26"/>
      <c r="G1537" s="26"/>
      <c r="H1537" s="32"/>
    </row>
    <row r="1538" spans="1:18">
      <c r="A1538" s="24"/>
      <c r="B1538" s="28" t="s">
        <v>275</v>
      </c>
      <c r="C1538" s="24"/>
      <c r="D1538" s="26"/>
      <c r="E1538" s="26"/>
      <c r="F1538" s="26"/>
      <c r="G1538" s="61">
        <f>SUM(G1537:G1537)</f>
        <v>0</v>
      </c>
      <c r="H1538" s="24"/>
    </row>
    <row r="1539" spans="1:18">
      <c r="A1539" s="24"/>
      <c r="B1539" s="27" t="s">
        <v>276</v>
      </c>
      <c r="C1539" s="29" t="s">
        <v>277</v>
      </c>
      <c r="D1539" s="26" t="s">
        <v>278</v>
      </c>
      <c r="E1539" s="26">
        <v>610.29999999999995</v>
      </c>
      <c r="F1539" s="26"/>
      <c r="G1539" s="59">
        <f>E1539*2.3</f>
        <v>1403.6899999999998</v>
      </c>
      <c r="H1539" s="24"/>
    </row>
    <row r="1540" spans="1:18">
      <c r="A1540" s="24"/>
      <c r="B1540" s="27"/>
      <c r="C1540" s="129" t="s">
        <v>724</v>
      </c>
      <c r="D1540" s="26"/>
      <c r="E1540" s="26"/>
      <c r="F1540" s="26">
        <v>0.5</v>
      </c>
      <c r="G1540" s="43">
        <v>585.66</v>
      </c>
      <c r="H1540" s="124">
        <v>43556</v>
      </c>
    </row>
    <row r="1541" spans="1:18">
      <c r="A1541" s="24"/>
      <c r="B1541" s="29"/>
      <c r="C1541" s="24" t="s">
        <v>335</v>
      </c>
      <c r="D1541" s="26" t="s">
        <v>287</v>
      </c>
      <c r="E1541" s="26">
        <v>1</v>
      </c>
      <c r="F1541" s="26">
        <v>0.19</v>
      </c>
      <c r="G1541" s="26">
        <v>177.65</v>
      </c>
      <c r="H1541" s="24"/>
    </row>
    <row r="1542" spans="1:18">
      <c r="A1542" s="24"/>
      <c r="B1542" s="24"/>
      <c r="C1542" s="36" t="s">
        <v>336</v>
      </c>
      <c r="D1542" s="24"/>
      <c r="E1542" s="26"/>
      <c r="F1542" s="26"/>
      <c r="G1542" s="26"/>
      <c r="H1542" s="24"/>
    </row>
    <row r="1543" spans="1:18">
      <c r="A1543" s="24"/>
      <c r="B1543" s="28" t="s">
        <v>275</v>
      </c>
      <c r="C1543" s="24"/>
      <c r="D1543" s="26"/>
      <c r="E1543" s="26"/>
      <c r="F1543" s="26"/>
      <c r="G1543" s="61">
        <f>SUM(G1539:G1542)</f>
        <v>2167</v>
      </c>
      <c r="H1543" s="24"/>
    </row>
    <row r="1544" spans="1:18" ht="14.25">
      <c r="A1544" s="24">
        <v>127</v>
      </c>
      <c r="B1544" s="25" t="s">
        <v>82</v>
      </c>
      <c r="C1544" s="24"/>
      <c r="D1544" s="26"/>
      <c r="E1544" s="26"/>
      <c r="F1544" s="26"/>
      <c r="G1544" s="26"/>
      <c r="H1544" s="24"/>
    </row>
    <row r="1545" spans="1:18">
      <c r="A1545" s="24"/>
      <c r="B1545" s="27" t="s">
        <v>274</v>
      </c>
      <c r="C1545" s="24"/>
      <c r="D1545" s="26"/>
      <c r="E1545" s="26"/>
      <c r="F1545" s="26"/>
      <c r="G1545" s="26"/>
      <c r="H1545" s="24"/>
    </row>
    <row r="1546" spans="1:18">
      <c r="A1546" s="24"/>
      <c r="B1546" s="31"/>
      <c r="C1546" s="115"/>
      <c r="D1546" s="106"/>
      <c r="E1546" s="26"/>
      <c r="F1546" s="26"/>
      <c r="G1546" s="26"/>
      <c r="H1546" s="32"/>
    </row>
    <row r="1547" spans="1:18">
      <c r="A1547" s="24"/>
      <c r="B1547" s="28" t="s">
        <v>275</v>
      </c>
      <c r="C1547" s="24"/>
      <c r="D1547" s="26"/>
      <c r="E1547" s="26"/>
      <c r="F1547" s="26"/>
      <c r="G1547" s="61">
        <f>SUM(G1546:G1546)</f>
        <v>0</v>
      </c>
      <c r="H1547" s="24"/>
      <c r="M1547" s="9"/>
      <c r="N1547" s="9"/>
      <c r="O1547" s="9"/>
      <c r="P1547" s="9"/>
      <c r="Q1547" s="9"/>
      <c r="R1547" s="9"/>
    </row>
    <row r="1548" spans="1:18">
      <c r="A1548" s="24"/>
      <c r="B1548" s="27" t="s">
        <v>276</v>
      </c>
      <c r="C1548" s="29" t="s">
        <v>277</v>
      </c>
      <c r="D1548" s="26" t="s">
        <v>278</v>
      </c>
      <c r="E1548" s="26">
        <v>473.8</v>
      </c>
      <c r="F1548" s="26"/>
      <c r="G1548" s="59">
        <f>E1548*2.3</f>
        <v>1089.74</v>
      </c>
      <c r="H1548" s="24"/>
      <c r="M1548" s="9"/>
      <c r="N1548" s="33"/>
      <c r="O1548" s="33"/>
      <c r="P1548" s="33"/>
      <c r="Q1548" s="33"/>
      <c r="R1548" s="38"/>
    </row>
    <row r="1549" spans="1:18">
      <c r="A1549" s="24"/>
      <c r="B1549" s="27"/>
      <c r="C1549" s="129" t="s">
        <v>724</v>
      </c>
      <c r="D1549" s="26"/>
      <c r="E1549" s="26"/>
      <c r="F1549" s="26">
        <v>0.5</v>
      </c>
      <c r="G1549" s="43">
        <v>585.66</v>
      </c>
      <c r="H1549" s="124">
        <v>43556</v>
      </c>
      <c r="M1549" s="9"/>
      <c r="N1549" s="33"/>
      <c r="O1549" s="33"/>
      <c r="P1549" s="33"/>
      <c r="Q1549" s="33"/>
      <c r="R1549" s="38"/>
    </row>
    <row r="1550" spans="1:18">
      <c r="A1550" s="24"/>
      <c r="B1550" s="29"/>
      <c r="C1550" s="24" t="s">
        <v>335</v>
      </c>
      <c r="D1550" s="26" t="s">
        <v>287</v>
      </c>
      <c r="E1550" s="26">
        <v>1</v>
      </c>
      <c r="F1550" s="26">
        <v>0.19</v>
      </c>
      <c r="G1550" s="26">
        <v>177.65</v>
      </c>
      <c r="H1550" s="24"/>
      <c r="M1550" s="9"/>
      <c r="N1550" s="33"/>
      <c r="O1550" s="33"/>
      <c r="P1550" s="33"/>
      <c r="Q1550" s="33"/>
      <c r="R1550" s="38"/>
    </row>
    <row r="1551" spans="1:18">
      <c r="A1551" s="24"/>
      <c r="B1551" s="24"/>
      <c r="C1551" s="36" t="s">
        <v>336</v>
      </c>
      <c r="D1551" s="24"/>
      <c r="E1551" s="26"/>
      <c r="F1551" s="26"/>
      <c r="G1551" s="26"/>
      <c r="H1551" s="24"/>
      <c r="I1551" s="71"/>
      <c r="J1551" s="71"/>
      <c r="M1551" s="9"/>
      <c r="N1551" s="33"/>
      <c r="O1551" s="33"/>
      <c r="P1551" s="33"/>
      <c r="Q1551" s="33"/>
      <c r="R1551" s="38"/>
    </row>
    <row r="1552" spans="1:18">
      <c r="A1552" s="24"/>
      <c r="B1552" s="28" t="s">
        <v>275</v>
      </c>
      <c r="C1552" s="24"/>
      <c r="D1552" s="26"/>
      <c r="E1552" s="26"/>
      <c r="F1552" s="26"/>
      <c r="G1552" s="61">
        <f>SUM(G1548:G1551)</f>
        <v>1853.0500000000002</v>
      </c>
      <c r="H1552" s="24"/>
      <c r="I1552" s="71"/>
      <c r="J1552" s="71"/>
      <c r="M1552" s="9"/>
      <c r="N1552" s="9"/>
      <c r="O1552" s="9"/>
      <c r="P1552" s="9"/>
      <c r="Q1552" s="9"/>
      <c r="R1552" s="9"/>
    </row>
    <row r="1553" spans="1:19" ht="14.25">
      <c r="A1553" s="24">
        <v>128</v>
      </c>
      <c r="B1553" s="25" t="s">
        <v>83</v>
      </c>
      <c r="C1553" s="24"/>
      <c r="D1553" s="26"/>
      <c r="E1553" s="26"/>
      <c r="F1553" s="26"/>
      <c r="G1553" s="26"/>
      <c r="H1553" s="24"/>
      <c r="I1553" s="71"/>
      <c r="J1553" s="71"/>
      <c r="M1553" s="9"/>
      <c r="N1553" s="9"/>
      <c r="O1553" s="9"/>
      <c r="P1553" s="9"/>
      <c r="Q1553" s="9"/>
      <c r="R1553" s="9"/>
    </row>
    <row r="1554" spans="1:19">
      <c r="A1554" s="24"/>
      <c r="B1554" s="27" t="s">
        <v>274</v>
      </c>
      <c r="C1554" s="24"/>
      <c r="D1554" s="26"/>
      <c r="E1554" s="26"/>
      <c r="F1554" s="26"/>
      <c r="G1554" s="26"/>
      <c r="H1554" s="24"/>
      <c r="I1554" s="71"/>
      <c r="J1554" s="71"/>
      <c r="K1554" s="9"/>
      <c r="L1554" s="9"/>
      <c r="M1554" s="9"/>
    </row>
    <row r="1555" spans="1:19">
      <c r="A1555" s="24"/>
      <c r="B1555" s="27" t="s">
        <v>558</v>
      </c>
      <c r="C1555" s="24" t="s">
        <v>386</v>
      </c>
      <c r="D1555" s="26" t="s">
        <v>287</v>
      </c>
      <c r="E1555" s="26">
        <v>1</v>
      </c>
      <c r="F1555" s="26">
        <v>1.2</v>
      </c>
      <c r="G1555" s="43">
        <v>642.17999999999995</v>
      </c>
      <c r="H1555" s="32">
        <v>43578</v>
      </c>
      <c r="I1555" s="71"/>
      <c r="J1555" s="71"/>
      <c r="K1555" s="9"/>
      <c r="L1555" s="9"/>
      <c r="M1555" s="9"/>
    </row>
    <row r="1556" spans="1:19">
      <c r="A1556" s="24"/>
      <c r="B1556" s="27" t="s">
        <v>352</v>
      </c>
      <c r="C1556" s="24" t="s">
        <v>388</v>
      </c>
      <c r="D1556" s="26" t="s">
        <v>126</v>
      </c>
      <c r="E1556" s="26">
        <v>3.4</v>
      </c>
      <c r="F1556" s="26">
        <v>7.8</v>
      </c>
      <c r="G1556" s="43">
        <v>3978.43</v>
      </c>
      <c r="H1556" s="32">
        <v>43584</v>
      </c>
      <c r="I1556" s="71"/>
      <c r="J1556" s="71"/>
      <c r="K1556" s="9"/>
      <c r="L1556" s="9"/>
      <c r="M1556" s="9"/>
    </row>
    <row r="1557" spans="1:19">
      <c r="A1557" s="24"/>
      <c r="B1557" s="28" t="s">
        <v>275</v>
      </c>
      <c r="C1557" s="24"/>
      <c r="D1557" s="26"/>
      <c r="E1557" s="26"/>
      <c r="F1557" s="26"/>
      <c r="G1557" s="61">
        <f>SUM(G1555:G1556)</f>
        <v>4620.6099999999997</v>
      </c>
      <c r="H1557" s="24"/>
      <c r="I1557" s="71"/>
      <c r="J1557" s="71"/>
    </row>
    <row r="1558" spans="1:19">
      <c r="A1558" s="24"/>
      <c r="B1558" s="27" t="s">
        <v>276</v>
      </c>
      <c r="C1558" s="29" t="s">
        <v>277</v>
      </c>
      <c r="D1558" s="26" t="s">
        <v>278</v>
      </c>
      <c r="E1558" s="26">
        <v>3536.8</v>
      </c>
      <c r="F1558" s="26"/>
      <c r="G1558" s="59">
        <f>E1558*2.3</f>
        <v>8134.6399999999994</v>
      </c>
      <c r="H1558" s="24"/>
      <c r="I1558" s="71"/>
      <c r="J1558" s="71"/>
      <c r="N1558" s="33"/>
    </row>
    <row r="1559" spans="1:19">
      <c r="A1559" s="24"/>
      <c r="B1559" s="29"/>
      <c r="C1559" s="29" t="s">
        <v>197</v>
      </c>
      <c r="D1559" s="26"/>
      <c r="E1559" s="26"/>
      <c r="F1559" s="26"/>
      <c r="G1559" s="43">
        <f>E1558*1.65</f>
        <v>5835.72</v>
      </c>
      <c r="H1559" s="24"/>
      <c r="I1559" s="71"/>
      <c r="J1559" s="71"/>
      <c r="L1559" s="9"/>
      <c r="M1559" s="9"/>
      <c r="N1559" s="9"/>
      <c r="O1559" s="33"/>
      <c r="P1559" s="33"/>
      <c r="Q1559" s="34"/>
      <c r="R1559" s="9"/>
      <c r="S1559" s="9"/>
    </row>
    <row r="1560" spans="1:19">
      <c r="A1560" s="24"/>
      <c r="B1560" s="29"/>
      <c r="C1560" s="29" t="s">
        <v>280</v>
      </c>
      <c r="D1560" s="26" t="s">
        <v>281</v>
      </c>
      <c r="E1560" s="26"/>
      <c r="F1560" s="26"/>
      <c r="G1560" s="43"/>
      <c r="H1560" s="66"/>
      <c r="I1560" s="71"/>
      <c r="J1560" s="71"/>
      <c r="M1560" s="33"/>
      <c r="N1560" s="33"/>
      <c r="O1560" s="33"/>
    </row>
    <row r="1561" spans="1:19">
      <c r="A1561" s="24"/>
      <c r="B1561" s="29"/>
      <c r="C1561" s="29" t="s">
        <v>198</v>
      </c>
      <c r="D1561" s="26" t="s">
        <v>281</v>
      </c>
      <c r="E1561" s="26"/>
      <c r="F1561" s="26"/>
      <c r="G1561" s="43"/>
      <c r="H1561" s="66"/>
      <c r="I1561" s="71"/>
      <c r="J1561" s="71"/>
    </row>
    <row r="1562" spans="1:19">
      <c r="A1562" s="24"/>
      <c r="B1562" s="29"/>
      <c r="C1562" s="129" t="s">
        <v>724</v>
      </c>
      <c r="D1562" s="26"/>
      <c r="E1562" s="26"/>
      <c r="F1562" s="26">
        <v>1</v>
      </c>
      <c r="G1562" s="43">
        <v>1060.4100000000001</v>
      </c>
      <c r="H1562" s="124">
        <v>43556</v>
      </c>
      <c r="I1562" s="71"/>
      <c r="J1562" s="71"/>
    </row>
    <row r="1563" spans="1:19">
      <c r="A1563" s="24"/>
      <c r="B1563" s="29"/>
      <c r="C1563" s="24" t="s">
        <v>335</v>
      </c>
      <c r="D1563" s="26" t="s">
        <v>287</v>
      </c>
      <c r="E1563" s="26">
        <v>1</v>
      </c>
      <c r="F1563" s="26">
        <v>0.19</v>
      </c>
      <c r="G1563" s="26">
        <v>177.65</v>
      </c>
      <c r="H1563" s="32"/>
      <c r="I1563" s="71"/>
      <c r="J1563" s="71"/>
      <c r="K1563" s="9"/>
      <c r="L1563" s="9"/>
      <c r="M1563" s="9"/>
      <c r="O1563" s="84"/>
      <c r="P1563" s="74"/>
    </row>
    <row r="1564" spans="1:19">
      <c r="A1564" s="24"/>
      <c r="B1564" s="24"/>
      <c r="C1564" s="36" t="s">
        <v>336</v>
      </c>
      <c r="D1564" s="24"/>
      <c r="E1564" s="26"/>
      <c r="F1564" s="26"/>
      <c r="G1564" s="26"/>
      <c r="H1564" s="24"/>
      <c r="I1564" s="71"/>
      <c r="J1564" s="71"/>
      <c r="K1564" s="9"/>
      <c r="L1564" s="9"/>
      <c r="M1564" s="9"/>
      <c r="O1564" s="84"/>
      <c r="P1564" s="74"/>
    </row>
    <row r="1565" spans="1:19">
      <c r="A1565" s="24"/>
      <c r="B1565" s="28" t="s">
        <v>275</v>
      </c>
      <c r="C1565" s="24"/>
      <c r="D1565" s="26"/>
      <c r="E1565" s="26"/>
      <c r="F1565" s="26"/>
      <c r="G1565" s="61">
        <f>SUM(G1558:G1564)</f>
        <v>15208.42</v>
      </c>
      <c r="H1565" s="24"/>
      <c r="I1565" s="71"/>
      <c r="J1565" s="71"/>
      <c r="O1565" s="84"/>
      <c r="P1565" s="74"/>
    </row>
    <row r="1566" spans="1:19" ht="14.25">
      <c r="A1566" s="24">
        <v>129</v>
      </c>
      <c r="B1566" s="25" t="s">
        <v>84</v>
      </c>
      <c r="C1566" s="24"/>
      <c r="D1566" s="26"/>
      <c r="E1566" s="26"/>
      <c r="F1566" s="26"/>
      <c r="G1566" s="26"/>
      <c r="H1566" s="24"/>
      <c r="I1566" s="71"/>
      <c r="J1566" s="71"/>
      <c r="O1566" s="84"/>
      <c r="P1566" s="74"/>
    </row>
    <row r="1567" spans="1:19">
      <c r="A1567" s="24"/>
      <c r="B1567" s="27" t="s">
        <v>274</v>
      </c>
      <c r="C1567" s="24"/>
      <c r="D1567" s="26"/>
      <c r="E1567" s="26"/>
      <c r="F1567" s="26"/>
      <c r="G1567" s="26"/>
      <c r="H1567" s="24"/>
      <c r="I1567" s="71"/>
      <c r="J1567" s="71"/>
      <c r="O1567" s="84"/>
      <c r="P1567" s="74"/>
    </row>
    <row r="1568" spans="1:19">
      <c r="A1568" s="24"/>
      <c r="B1568" s="27"/>
      <c r="C1568" s="24"/>
      <c r="D1568" s="26"/>
      <c r="E1568" s="26"/>
      <c r="F1568" s="26"/>
      <c r="G1568" s="26"/>
      <c r="H1568" s="32"/>
      <c r="I1568" s="71"/>
      <c r="J1568" s="71"/>
      <c r="O1568" s="84"/>
      <c r="P1568" s="74"/>
    </row>
    <row r="1569" spans="1:20">
      <c r="A1569" s="24"/>
      <c r="B1569" s="28" t="s">
        <v>275</v>
      </c>
      <c r="C1569" s="24"/>
      <c r="D1569" s="26"/>
      <c r="E1569" s="26"/>
      <c r="F1569" s="26"/>
      <c r="G1569" s="61">
        <f>SUM(G1568:G1568)</f>
        <v>0</v>
      </c>
      <c r="H1569" s="24"/>
      <c r="I1569" s="71"/>
      <c r="J1569" s="71"/>
      <c r="O1569" s="84"/>
      <c r="P1569" s="74"/>
    </row>
    <row r="1570" spans="1:20">
      <c r="A1570" s="24"/>
      <c r="B1570" s="27" t="s">
        <v>276</v>
      </c>
      <c r="C1570" s="29" t="s">
        <v>277</v>
      </c>
      <c r="D1570" s="26" t="s">
        <v>278</v>
      </c>
      <c r="E1570" s="26">
        <v>402.7</v>
      </c>
      <c r="F1570" s="26"/>
      <c r="G1570" s="59">
        <f>E1570*2.3</f>
        <v>926.20999999999992</v>
      </c>
      <c r="H1570" s="24"/>
      <c r="I1570" s="71"/>
      <c r="J1570" s="71"/>
      <c r="O1570" s="84"/>
      <c r="P1570" s="74"/>
    </row>
    <row r="1571" spans="1:20">
      <c r="A1571" s="24"/>
      <c r="B1571" s="29"/>
      <c r="C1571" s="29" t="s">
        <v>197</v>
      </c>
      <c r="D1571" s="26"/>
      <c r="E1571" s="26"/>
      <c r="F1571" s="26"/>
      <c r="G1571" s="43">
        <f>E1570*1.51</f>
        <v>608.077</v>
      </c>
      <c r="H1571" s="24"/>
      <c r="I1571" s="71"/>
      <c r="J1571" s="71"/>
      <c r="M1571" s="9"/>
      <c r="N1571" s="9"/>
      <c r="O1571" s="84"/>
      <c r="P1571" s="74"/>
      <c r="Q1571" s="9"/>
      <c r="R1571" s="9"/>
    </row>
    <row r="1572" spans="1:20">
      <c r="A1572" s="24"/>
      <c r="B1572" s="29"/>
      <c r="C1572" s="29" t="s">
        <v>280</v>
      </c>
      <c r="D1572" s="26" t="s">
        <v>281</v>
      </c>
      <c r="E1572" s="26"/>
      <c r="F1572" s="26"/>
      <c r="G1572" s="43"/>
      <c r="H1572" s="66"/>
      <c r="I1572" s="71"/>
      <c r="J1572" s="71"/>
      <c r="M1572" s="9"/>
      <c r="N1572" s="33"/>
      <c r="O1572" s="33"/>
      <c r="P1572" s="33"/>
      <c r="Q1572" s="33"/>
      <c r="R1572" s="38"/>
    </row>
    <row r="1573" spans="1:20">
      <c r="A1573" s="24"/>
      <c r="B1573" s="29"/>
      <c r="C1573" s="29" t="s">
        <v>198</v>
      </c>
      <c r="D1573" s="26" t="s">
        <v>281</v>
      </c>
      <c r="E1573" s="26"/>
      <c r="F1573" s="26"/>
      <c r="G1573" s="43"/>
      <c r="H1573" s="32"/>
      <c r="I1573" s="71"/>
      <c r="J1573" s="71"/>
      <c r="M1573" s="116"/>
      <c r="N1573" s="33"/>
      <c r="O1573" s="33"/>
      <c r="P1573" s="33"/>
      <c r="Q1573" s="47"/>
      <c r="R1573" s="38"/>
    </row>
    <row r="1574" spans="1:20">
      <c r="A1574" s="24"/>
      <c r="B1574" s="29"/>
      <c r="C1574" s="29" t="s">
        <v>282</v>
      </c>
      <c r="D1574" s="26"/>
      <c r="E1574" s="26"/>
      <c r="F1574" s="26"/>
      <c r="G1574" s="43"/>
      <c r="H1574" s="24"/>
      <c r="I1574" s="71"/>
      <c r="J1574" s="71"/>
      <c r="M1574" s="9"/>
      <c r="N1574" s="9"/>
      <c r="O1574" s="9"/>
      <c r="P1574" s="9"/>
      <c r="Q1574" s="9"/>
      <c r="R1574" s="9"/>
    </row>
    <row r="1575" spans="1:20">
      <c r="A1575" s="24"/>
      <c r="B1575" s="29"/>
      <c r="C1575" s="129" t="s">
        <v>724</v>
      </c>
      <c r="D1575" s="26"/>
      <c r="E1575" s="26"/>
      <c r="F1575" s="26">
        <v>1</v>
      </c>
      <c r="G1575" s="43">
        <v>1060.4100000000001</v>
      </c>
      <c r="H1575" s="124">
        <v>43556</v>
      </c>
      <c r="I1575" s="71"/>
      <c r="J1575" s="71"/>
      <c r="M1575" s="9"/>
      <c r="N1575" s="9"/>
      <c r="O1575" s="9"/>
      <c r="P1575" s="9"/>
      <c r="Q1575" s="9"/>
      <c r="R1575" s="9"/>
    </row>
    <row r="1576" spans="1:20">
      <c r="A1576" s="24"/>
      <c r="B1576" s="28" t="s">
        <v>275</v>
      </c>
      <c r="C1576" s="24"/>
      <c r="D1576" s="26"/>
      <c r="E1576" s="26"/>
      <c r="F1576" s="26"/>
      <c r="G1576" s="61">
        <f>SUM(G1570:G1575)</f>
        <v>2594.6970000000001</v>
      </c>
      <c r="H1576" s="24"/>
      <c r="I1576" s="71"/>
      <c r="J1576" s="71"/>
      <c r="M1576" s="9"/>
      <c r="N1576" s="9"/>
      <c r="O1576" s="9"/>
    </row>
    <row r="1577" spans="1:20" ht="14.25">
      <c r="A1577" s="24">
        <v>130</v>
      </c>
      <c r="B1577" s="25" t="s">
        <v>85</v>
      </c>
      <c r="C1577" s="24"/>
      <c r="D1577" s="26"/>
      <c r="E1577" s="26"/>
      <c r="F1577" s="26"/>
      <c r="G1577" s="26"/>
      <c r="H1577" s="24"/>
      <c r="I1577" s="71"/>
      <c r="J1577" s="71"/>
      <c r="L1577" s="33"/>
      <c r="M1577" s="33"/>
      <c r="N1577" s="33"/>
      <c r="O1577" s="33"/>
      <c r="P1577" s="33"/>
      <c r="Q1577" s="33"/>
      <c r="R1577" s="47"/>
      <c r="S1577" s="38"/>
      <c r="T1577" s="9"/>
    </row>
    <row r="1578" spans="1:20" ht="13.5" customHeight="1">
      <c r="A1578" s="24"/>
      <c r="B1578" s="27" t="s">
        <v>274</v>
      </c>
      <c r="C1578" s="24"/>
      <c r="D1578" s="26"/>
      <c r="E1578" s="26"/>
      <c r="F1578" s="26"/>
      <c r="G1578" s="26"/>
      <c r="H1578" s="24"/>
      <c r="I1578" s="71"/>
      <c r="J1578" s="71"/>
      <c r="L1578" s="9"/>
      <c r="M1578" s="9"/>
      <c r="N1578" s="9"/>
      <c r="O1578" s="33"/>
      <c r="P1578" s="33"/>
      <c r="Q1578" s="33"/>
      <c r="R1578" s="47"/>
      <c r="S1578" s="38"/>
      <c r="T1578" s="9"/>
    </row>
    <row r="1579" spans="1:20" ht="13.5" customHeight="1">
      <c r="A1579" s="24"/>
      <c r="B1579" s="27" t="s">
        <v>352</v>
      </c>
      <c r="C1579" s="24" t="s">
        <v>433</v>
      </c>
      <c r="D1579" s="26" t="s">
        <v>126</v>
      </c>
      <c r="E1579" s="26">
        <v>1</v>
      </c>
      <c r="F1579" s="26">
        <v>1.3</v>
      </c>
      <c r="G1579" s="26">
        <v>425.18</v>
      </c>
      <c r="H1579" s="32">
        <v>43565</v>
      </c>
      <c r="I1579" s="71"/>
      <c r="J1579" s="71"/>
      <c r="L1579" s="9"/>
      <c r="M1579" s="9"/>
      <c r="N1579" s="9"/>
      <c r="O1579" s="33"/>
      <c r="P1579" s="33"/>
      <c r="Q1579" s="33"/>
      <c r="R1579" s="47"/>
      <c r="S1579" s="38"/>
      <c r="T1579" s="9"/>
    </row>
    <row r="1580" spans="1:20" ht="13.5" customHeight="1">
      <c r="A1580" s="24"/>
      <c r="B1580" s="27"/>
      <c r="C1580" s="24" t="s">
        <v>434</v>
      </c>
      <c r="D1580" s="26" t="s">
        <v>287</v>
      </c>
      <c r="E1580" s="26">
        <v>2</v>
      </c>
      <c r="F1580" s="26">
        <v>2.4</v>
      </c>
      <c r="G1580" s="26">
        <v>1254.8900000000001</v>
      </c>
      <c r="H1580" s="32">
        <v>43565</v>
      </c>
      <c r="I1580" s="71"/>
      <c r="J1580" s="71"/>
      <c r="L1580" s="9"/>
      <c r="M1580" s="9"/>
      <c r="N1580" s="9"/>
      <c r="O1580" s="33"/>
      <c r="P1580" s="33"/>
      <c r="Q1580" s="33"/>
      <c r="R1580" s="47"/>
      <c r="S1580" s="38"/>
      <c r="T1580" s="9"/>
    </row>
    <row r="1581" spans="1:20" ht="13.5" customHeight="1">
      <c r="A1581" s="24"/>
      <c r="B1581" s="27" t="s">
        <v>502</v>
      </c>
      <c r="C1581" s="24" t="s">
        <v>503</v>
      </c>
      <c r="D1581" s="26" t="s">
        <v>406</v>
      </c>
      <c r="E1581" s="26">
        <v>0.3</v>
      </c>
      <c r="F1581" s="26">
        <v>4.9000000000000004</v>
      </c>
      <c r="G1581" s="26">
        <v>2757.51</v>
      </c>
      <c r="H1581" s="32">
        <v>43570</v>
      </c>
      <c r="I1581" s="71"/>
      <c r="J1581" s="71"/>
      <c r="L1581" s="9"/>
      <c r="M1581" s="9"/>
      <c r="N1581" s="9"/>
      <c r="O1581" s="33"/>
      <c r="P1581" s="33"/>
      <c r="Q1581" s="33"/>
      <c r="R1581" s="47"/>
      <c r="S1581" s="38"/>
      <c r="T1581" s="9"/>
    </row>
    <row r="1582" spans="1:20" ht="13.5" customHeight="1">
      <c r="A1582" s="24"/>
      <c r="B1582" s="27"/>
      <c r="C1582" s="24" t="s">
        <v>436</v>
      </c>
      <c r="D1582" s="26" t="s">
        <v>126</v>
      </c>
      <c r="E1582" s="26">
        <v>12</v>
      </c>
      <c r="F1582" s="26">
        <v>37.200000000000003</v>
      </c>
      <c r="G1582" s="26">
        <v>14230.36</v>
      </c>
      <c r="H1582" s="32">
        <v>43570</v>
      </c>
      <c r="I1582" s="71"/>
      <c r="J1582" s="71"/>
      <c r="L1582" s="9"/>
      <c r="M1582" s="9"/>
      <c r="N1582" s="9"/>
      <c r="O1582" s="33"/>
      <c r="P1582" s="33"/>
      <c r="Q1582" s="33"/>
      <c r="R1582" s="47"/>
      <c r="S1582" s="38"/>
      <c r="T1582" s="9"/>
    </row>
    <row r="1583" spans="1:20" ht="13.5" customHeight="1">
      <c r="A1583" s="24"/>
      <c r="B1583" s="27"/>
      <c r="C1583" s="24" t="s">
        <v>386</v>
      </c>
      <c r="D1583" s="26" t="s">
        <v>287</v>
      </c>
      <c r="E1583" s="26">
        <v>2</v>
      </c>
      <c r="F1583" s="26">
        <v>2.4</v>
      </c>
      <c r="G1583" s="26">
        <v>1175.06</v>
      </c>
      <c r="H1583" s="32">
        <v>43570</v>
      </c>
      <c r="I1583" s="71"/>
      <c r="J1583" s="71"/>
      <c r="L1583" s="9"/>
      <c r="M1583" s="9"/>
      <c r="N1583" s="9"/>
      <c r="O1583" s="33"/>
      <c r="P1583" s="33"/>
      <c r="Q1583" s="33"/>
      <c r="R1583" s="47"/>
      <c r="S1583" s="38"/>
      <c r="T1583" s="9"/>
    </row>
    <row r="1584" spans="1:20" ht="13.5" customHeight="1">
      <c r="A1584" s="24"/>
      <c r="B1584" s="27" t="s">
        <v>511</v>
      </c>
      <c r="C1584" s="24" t="s">
        <v>388</v>
      </c>
      <c r="D1584" s="26" t="s">
        <v>126</v>
      </c>
      <c r="E1584" s="26">
        <v>14.7</v>
      </c>
      <c r="F1584" s="26">
        <v>31.4</v>
      </c>
      <c r="G1584" s="26">
        <v>15999.97</v>
      </c>
      <c r="H1584" s="32">
        <v>43571</v>
      </c>
      <c r="I1584" s="71"/>
      <c r="J1584" s="71"/>
      <c r="L1584" s="9"/>
      <c r="M1584" s="9"/>
      <c r="N1584" s="9"/>
      <c r="O1584" s="33"/>
      <c r="P1584" s="33"/>
      <c r="Q1584" s="33"/>
      <c r="R1584" s="47"/>
      <c r="S1584" s="38"/>
      <c r="T1584" s="9"/>
    </row>
    <row r="1585" spans="1:20" ht="13.5" customHeight="1">
      <c r="A1585" s="24"/>
      <c r="B1585" s="27" t="s">
        <v>675</v>
      </c>
      <c r="C1585" s="24" t="s">
        <v>676</v>
      </c>
      <c r="D1585" s="26" t="s">
        <v>278</v>
      </c>
      <c r="E1585" s="26">
        <v>2.4</v>
      </c>
      <c r="F1585" s="26">
        <v>1.6</v>
      </c>
      <c r="G1585" s="26">
        <v>949.46</v>
      </c>
      <c r="H1585" s="32">
        <v>43572</v>
      </c>
      <c r="I1585" s="71"/>
      <c r="J1585" s="71"/>
      <c r="L1585" s="9"/>
      <c r="M1585" s="9"/>
      <c r="N1585" s="9"/>
      <c r="O1585" s="33"/>
      <c r="P1585" s="33"/>
      <c r="Q1585" s="33"/>
      <c r="R1585" s="47"/>
      <c r="S1585" s="38"/>
      <c r="T1585" s="9"/>
    </row>
    <row r="1586" spans="1:20" ht="13.5" customHeight="1">
      <c r="A1586" s="24"/>
      <c r="B1586" s="27"/>
      <c r="C1586" s="24" t="s">
        <v>677</v>
      </c>
      <c r="D1586" s="26" t="s">
        <v>126</v>
      </c>
      <c r="E1586" s="26">
        <v>8.8000000000000007</v>
      </c>
      <c r="F1586" s="26">
        <v>2.8</v>
      </c>
      <c r="G1586" s="26">
        <v>1855.54</v>
      </c>
      <c r="H1586" s="32">
        <v>43572</v>
      </c>
      <c r="I1586" s="71"/>
      <c r="J1586" s="71"/>
      <c r="L1586" s="9"/>
      <c r="M1586" s="9"/>
      <c r="N1586" s="9"/>
      <c r="O1586" s="33"/>
      <c r="P1586" s="33"/>
      <c r="Q1586" s="33"/>
      <c r="R1586" s="47"/>
      <c r="S1586" s="38"/>
      <c r="T1586" s="9"/>
    </row>
    <row r="1587" spans="1:20" ht="13.5" customHeight="1">
      <c r="A1587" s="24"/>
      <c r="B1587" s="27" t="s">
        <v>502</v>
      </c>
      <c r="C1587" s="24" t="s">
        <v>678</v>
      </c>
      <c r="D1587" s="26" t="s">
        <v>406</v>
      </c>
      <c r="E1587" s="26">
        <v>0.03</v>
      </c>
      <c r="F1587" s="26">
        <v>2.2000000000000002</v>
      </c>
      <c r="G1587" s="26">
        <v>906.19</v>
      </c>
      <c r="H1587" s="32">
        <v>43573</v>
      </c>
      <c r="I1587" s="71"/>
      <c r="J1587" s="71"/>
      <c r="L1587" s="9"/>
      <c r="M1587" s="9"/>
      <c r="N1587" s="9"/>
      <c r="O1587" s="33"/>
      <c r="P1587" s="33"/>
      <c r="Q1587" s="33"/>
      <c r="R1587" s="47"/>
      <c r="S1587" s="38"/>
      <c r="T1587" s="9"/>
    </row>
    <row r="1588" spans="1:20" ht="13.5" customHeight="1">
      <c r="A1588" s="24"/>
      <c r="B1588" s="27" t="s">
        <v>590</v>
      </c>
      <c r="C1588" s="24" t="s">
        <v>591</v>
      </c>
      <c r="D1588" s="26" t="s">
        <v>126</v>
      </c>
      <c r="E1588" s="26">
        <v>2</v>
      </c>
      <c r="F1588" s="26">
        <v>2.7</v>
      </c>
      <c r="G1588" s="26">
        <v>850.44</v>
      </c>
      <c r="H1588" s="32">
        <v>43585</v>
      </c>
      <c r="I1588" s="71"/>
      <c r="J1588" s="71"/>
      <c r="L1588" s="9"/>
      <c r="M1588" s="9"/>
      <c r="N1588" s="9"/>
      <c r="O1588" s="33"/>
      <c r="P1588" s="33"/>
      <c r="Q1588" s="33"/>
      <c r="R1588" s="47"/>
      <c r="S1588" s="38"/>
      <c r="T1588" s="9"/>
    </row>
    <row r="1589" spans="1:20">
      <c r="A1589" s="24"/>
      <c r="B1589" s="28" t="s">
        <v>275</v>
      </c>
      <c r="C1589" s="24"/>
      <c r="D1589" s="26"/>
      <c r="E1589" s="26"/>
      <c r="F1589" s="26"/>
      <c r="G1589" s="61">
        <f>SUM(G1579:G1588)</f>
        <v>40404.600000000006</v>
      </c>
      <c r="H1589" s="24"/>
      <c r="I1589" s="71"/>
      <c r="J1589" s="71"/>
      <c r="K1589" s="9"/>
      <c r="L1589" s="9"/>
      <c r="M1589" s="9"/>
      <c r="N1589" s="33"/>
      <c r="O1589" s="47"/>
      <c r="P1589" s="9"/>
    </row>
    <row r="1590" spans="1:20">
      <c r="A1590" s="24"/>
      <c r="B1590" s="27" t="s">
        <v>276</v>
      </c>
      <c r="C1590" s="29" t="s">
        <v>277</v>
      </c>
      <c r="D1590" s="26" t="s">
        <v>278</v>
      </c>
      <c r="E1590" s="26">
        <v>4800.8999999999996</v>
      </c>
      <c r="F1590" s="26"/>
      <c r="G1590" s="59">
        <f>E1590*2.3</f>
        <v>11042.069999999998</v>
      </c>
      <c r="H1590" s="24"/>
      <c r="I1590" s="71"/>
      <c r="J1590" s="71"/>
      <c r="K1590" s="33"/>
      <c r="L1590" s="33"/>
      <c r="M1590" s="47"/>
      <c r="N1590" s="122"/>
      <c r="O1590" s="34"/>
      <c r="P1590" s="33"/>
      <c r="Q1590" s="47"/>
    </row>
    <row r="1591" spans="1:20">
      <c r="A1591" s="24"/>
      <c r="B1591" s="29"/>
      <c r="C1591" s="29" t="s">
        <v>197</v>
      </c>
      <c r="D1591" s="26"/>
      <c r="E1591" s="26"/>
      <c r="F1591" s="26"/>
      <c r="G1591" s="59">
        <f>E1590*1.65</f>
        <v>7921.4849999999988</v>
      </c>
      <c r="H1591" s="24"/>
      <c r="I1591" s="71"/>
      <c r="J1591" s="71"/>
      <c r="K1591" s="9"/>
      <c r="L1591" s="9"/>
      <c r="M1591" s="9"/>
      <c r="N1591" s="121"/>
      <c r="O1591" s="121"/>
      <c r="P1591" s="77"/>
      <c r="Q1591" s="9"/>
    </row>
    <row r="1592" spans="1:20">
      <c r="A1592" s="24"/>
      <c r="B1592" s="29"/>
      <c r="C1592" s="29" t="s">
        <v>280</v>
      </c>
      <c r="D1592" s="26" t="s">
        <v>281</v>
      </c>
      <c r="E1592" s="26"/>
      <c r="F1592" s="26"/>
      <c r="G1592" s="43"/>
      <c r="H1592" s="66"/>
      <c r="I1592" s="71"/>
      <c r="J1592" s="71"/>
      <c r="K1592" s="71"/>
      <c r="L1592" s="71"/>
      <c r="M1592" s="71"/>
      <c r="N1592" s="71"/>
      <c r="O1592" s="71"/>
      <c r="P1592" s="71"/>
      <c r="Q1592" s="9"/>
    </row>
    <row r="1593" spans="1:20">
      <c r="A1593" s="24"/>
      <c r="B1593" s="29"/>
      <c r="C1593" s="29" t="s">
        <v>198</v>
      </c>
      <c r="D1593" s="26" t="s">
        <v>281</v>
      </c>
      <c r="E1593" s="26"/>
      <c r="F1593" s="26"/>
      <c r="G1593" s="43"/>
      <c r="H1593" s="66"/>
      <c r="I1593" s="71"/>
      <c r="J1593" s="71"/>
      <c r="K1593" s="9"/>
      <c r="L1593" s="9"/>
      <c r="M1593" s="9"/>
      <c r="N1593" s="9"/>
      <c r="O1593" s="9"/>
      <c r="P1593" s="9"/>
      <c r="Q1593" s="9"/>
    </row>
    <row r="1594" spans="1:20">
      <c r="A1594" s="24"/>
      <c r="B1594" s="29"/>
      <c r="C1594" s="129" t="s">
        <v>724</v>
      </c>
      <c r="D1594" s="26"/>
      <c r="E1594" s="26"/>
      <c r="F1594" s="26">
        <v>1</v>
      </c>
      <c r="G1594" s="43">
        <v>1060.4100000000001</v>
      </c>
      <c r="H1594" s="124">
        <v>43556</v>
      </c>
      <c r="I1594" s="71"/>
      <c r="J1594" s="71"/>
      <c r="K1594" s="9"/>
      <c r="L1594" s="9"/>
      <c r="M1594" s="9"/>
      <c r="N1594" s="9"/>
      <c r="O1594" s="9"/>
      <c r="P1594" s="9"/>
      <c r="Q1594" s="9"/>
    </row>
    <row r="1595" spans="1:20">
      <c r="A1595" s="24"/>
      <c r="B1595" s="29"/>
      <c r="C1595" s="24" t="s">
        <v>335</v>
      </c>
      <c r="D1595" s="26" t="s">
        <v>287</v>
      </c>
      <c r="E1595" s="26">
        <v>2</v>
      </c>
      <c r="F1595" s="26">
        <v>0.38</v>
      </c>
      <c r="G1595" s="26">
        <v>355.3</v>
      </c>
      <c r="H1595" s="24"/>
      <c r="I1595" s="71"/>
      <c r="J1595" s="71"/>
    </row>
    <row r="1596" spans="1:20">
      <c r="A1596" s="24"/>
      <c r="B1596" s="24"/>
      <c r="C1596" s="36" t="s">
        <v>336</v>
      </c>
      <c r="D1596" s="26"/>
      <c r="E1596" s="26"/>
      <c r="F1596" s="26"/>
      <c r="G1596" s="43"/>
      <c r="H1596" s="24"/>
      <c r="I1596" s="71"/>
      <c r="J1596" s="71"/>
    </row>
    <row r="1597" spans="1:20">
      <c r="A1597" s="24"/>
      <c r="B1597" s="28" t="s">
        <v>275</v>
      </c>
      <c r="C1597" s="24"/>
      <c r="D1597" s="26"/>
      <c r="E1597" s="26"/>
      <c r="F1597" s="26"/>
      <c r="G1597" s="61">
        <f>SUM(G1590:G1596)</f>
        <v>20379.264999999996</v>
      </c>
      <c r="H1597" s="24"/>
      <c r="I1597" s="71"/>
      <c r="J1597" s="71"/>
    </row>
    <row r="1598" spans="1:20" ht="14.25">
      <c r="A1598" s="24">
        <v>131</v>
      </c>
      <c r="B1598" s="25" t="s">
        <v>86</v>
      </c>
      <c r="C1598" s="24"/>
      <c r="D1598" s="26"/>
      <c r="E1598" s="26"/>
      <c r="F1598" s="26"/>
      <c r="G1598" s="26"/>
      <c r="H1598" s="24"/>
      <c r="I1598" s="71"/>
      <c r="J1598" s="71"/>
      <c r="L1598" s="74"/>
      <c r="M1598" s="74"/>
      <c r="N1598" s="74"/>
    </row>
    <row r="1599" spans="1:20">
      <c r="A1599" s="24"/>
      <c r="B1599" s="27" t="s">
        <v>274</v>
      </c>
      <c r="C1599" s="24"/>
      <c r="D1599" s="26"/>
      <c r="E1599" s="26"/>
      <c r="F1599" s="26"/>
      <c r="G1599" s="26"/>
      <c r="H1599" s="24"/>
      <c r="I1599" s="71"/>
      <c r="J1599" s="71"/>
      <c r="L1599" s="9"/>
      <c r="M1599" s="9"/>
      <c r="N1599" s="9"/>
      <c r="O1599" s="84"/>
      <c r="P1599" s="74"/>
    </row>
    <row r="1600" spans="1:20">
      <c r="A1600" s="24"/>
      <c r="B1600" s="27"/>
      <c r="C1600" s="24"/>
      <c r="D1600" s="26"/>
      <c r="E1600" s="26"/>
      <c r="F1600" s="26"/>
      <c r="G1600" s="26"/>
      <c r="H1600" s="32"/>
      <c r="I1600" s="71"/>
      <c r="J1600" s="71"/>
      <c r="L1600" s="9"/>
      <c r="M1600" s="9"/>
      <c r="N1600" s="9"/>
      <c r="O1600" s="84"/>
      <c r="P1600" s="74"/>
    </row>
    <row r="1601" spans="1:18">
      <c r="A1601" s="24"/>
      <c r="B1601" s="28" t="s">
        <v>275</v>
      </c>
      <c r="C1601" s="24"/>
      <c r="D1601" s="26"/>
      <c r="E1601" s="26"/>
      <c r="F1601" s="26"/>
      <c r="G1601" s="61">
        <f>SUM(G1600:G1600)</f>
        <v>0</v>
      </c>
      <c r="H1601" s="24"/>
      <c r="I1601" s="71"/>
      <c r="J1601" s="71"/>
      <c r="O1601" s="84"/>
      <c r="P1601" s="74"/>
    </row>
    <row r="1602" spans="1:18">
      <c r="A1602" s="24"/>
      <c r="B1602" s="27" t="s">
        <v>276</v>
      </c>
      <c r="C1602" s="29" t="s">
        <v>277</v>
      </c>
      <c r="D1602" s="26" t="s">
        <v>278</v>
      </c>
      <c r="E1602" s="26">
        <v>789.7</v>
      </c>
      <c r="F1602" s="26"/>
      <c r="G1602" s="59">
        <f>E1602*2.3</f>
        <v>1816.31</v>
      </c>
      <c r="H1602" s="24"/>
      <c r="I1602" s="112" t="s">
        <v>392</v>
      </c>
      <c r="J1602" s="71"/>
      <c r="O1602" s="84"/>
      <c r="P1602" s="74"/>
    </row>
    <row r="1603" spans="1:18">
      <c r="A1603" s="24"/>
      <c r="B1603" s="29"/>
      <c r="C1603" s="29" t="s">
        <v>370</v>
      </c>
      <c r="D1603" s="26"/>
      <c r="E1603" s="26"/>
      <c r="F1603" s="26"/>
      <c r="G1603" s="43"/>
      <c r="H1603" s="24"/>
      <c r="I1603" s="71"/>
      <c r="J1603" s="71"/>
      <c r="O1603" s="84"/>
      <c r="P1603" s="74"/>
    </row>
    <row r="1604" spans="1:18">
      <c r="A1604" s="24"/>
      <c r="B1604" s="29"/>
      <c r="C1604" s="29" t="s">
        <v>347</v>
      </c>
      <c r="D1604" s="26" t="s">
        <v>281</v>
      </c>
      <c r="E1604" s="26"/>
      <c r="F1604" s="26"/>
      <c r="G1604" s="43"/>
      <c r="H1604" s="24"/>
      <c r="I1604" s="71"/>
      <c r="J1604" s="71"/>
      <c r="O1604" s="84"/>
      <c r="P1604" s="74"/>
    </row>
    <row r="1605" spans="1:18">
      <c r="A1605" s="24"/>
      <c r="B1605" s="29"/>
      <c r="C1605" s="29" t="s">
        <v>360</v>
      </c>
      <c r="D1605" s="26"/>
      <c r="E1605" s="26"/>
      <c r="F1605" s="26"/>
      <c r="G1605" s="43"/>
      <c r="H1605" s="24"/>
      <c r="I1605" s="71"/>
      <c r="J1605" s="71"/>
      <c r="O1605" s="84"/>
      <c r="P1605" s="74"/>
    </row>
    <row r="1606" spans="1:18">
      <c r="A1606" s="24"/>
      <c r="B1606" s="29"/>
      <c r="C1606" s="29" t="s">
        <v>282</v>
      </c>
      <c r="D1606" s="26"/>
      <c r="E1606" s="26"/>
      <c r="F1606" s="26"/>
      <c r="G1606" s="43"/>
      <c r="H1606" s="24"/>
      <c r="I1606" s="71"/>
      <c r="J1606" s="71"/>
      <c r="O1606" s="84"/>
      <c r="P1606" s="74"/>
    </row>
    <row r="1607" spans="1:18">
      <c r="A1607" s="24"/>
      <c r="B1607" s="29"/>
      <c r="C1607" s="129" t="s">
        <v>724</v>
      </c>
      <c r="D1607" s="26"/>
      <c r="E1607" s="26"/>
      <c r="F1607" s="26">
        <v>1</v>
      </c>
      <c r="G1607" s="43">
        <v>1060.4100000000001</v>
      </c>
      <c r="H1607" s="124">
        <v>43556</v>
      </c>
      <c r="I1607" s="71"/>
      <c r="J1607" s="71"/>
      <c r="O1607" s="84"/>
      <c r="P1607" s="74"/>
    </row>
    <row r="1608" spans="1:18">
      <c r="A1608" s="24"/>
      <c r="B1608" s="28" t="s">
        <v>275</v>
      </c>
      <c r="C1608" s="24"/>
      <c r="D1608" s="26"/>
      <c r="E1608" s="26"/>
      <c r="F1608" s="26"/>
      <c r="G1608" s="61">
        <f>SUM(G1602:G1607)</f>
        <v>2876.7200000000003</v>
      </c>
      <c r="H1608" s="24"/>
      <c r="I1608" s="71"/>
      <c r="J1608" s="71"/>
      <c r="O1608" s="84"/>
      <c r="P1608" s="74"/>
    </row>
    <row r="1609" spans="1:18" ht="14.25">
      <c r="A1609" s="24">
        <v>132</v>
      </c>
      <c r="B1609" s="67" t="s">
        <v>87</v>
      </c>
      <c r="C1609" s="24"/>
      <c r="D1609" s="26"/>
      <c r="E1609" s="26"/>
      <c r="F1609" s="26"/>
      <c r="G1609" s="26"/>
      <c r="H1609" s="24"/>
      <c r="I1609" s="71"/>
      <c r="J1609" s="71"/>
      <c r="O1609" s="84"/>
      <c r="P1609" s="74"/>
    </row>
    <row r="1610" spans="1:18">
      <c r="A1610" s="24"/>
      <c r="B1610" s="27" t="s">
        <v>274</v>
      </c>
      <c r="C1610" s="24"/>
      <c r="D1610" s="26"/>
      <c r="E1610" s="26"/>
      <c r="F1610" s="26"/>
      <c r="G1610" s="26"/>
      <c r="H1610" s="24"/>
      <c r="I1610" s="71"/>
      <c r="J1610" s="71"/>
      <c r="O1610" s="84"/>
      <c r="P1610" s="74"/>
    </row>
    <row r="1611" spans="1:18">
      <c r="A1611" s="24"/>
      <c r="B1611" s="27"/>
      <c r="C1611" s="24"/>
      <c r="D1611" s="26"/>
      <c r="E1611" s="69"/>
      <c r="F1611" s="69"/>
      <c r="G1611" s="94"/>
      <c r="H1611" s="32"/>
      <c r="I1611" s="71"/>
      <c r="J1611" s="71"/>
      <c r="O1611" s="84"/>
      <c r="P1611" s="74"/>
    </row>
    <row r="1612" spans="1:18">
      <c r="A1612" s="24"/>
      <c r="B1612" s="28" t="s">
        <v>275</v>
      </c>
      <c r="C1612" s="24"/>
      <c r="D1612" s="26"/>
      <c r="E1612" s="26"/>
      <c r="F1612" s="26"/>
      <c r="G1612" s="61">
        <f>SUM(G1611:G1611)</f>
        <v>0</v>
      </c>
      <c r="H1612" s="24"/>
      <c r="I1612" s="71"/>
      <c r="J1612" s="71"/>
      <c r="N1612" t="s">
        <v>393</v>
      </c>
    </row>
    <row r="1613" spans="1:18">
      <c r="A1613" s="24"/>
      <c r="B1613" s="27" t="s">
        <v>276</v>
      </c>
      <c r="C1613" s="29" t="s">
        <v>277</v>
      </c>
      <c r="D1613" s="26" t="s">
        <v>278</v>
      </c>
      <c r="E1613" s="26">
        <v>455.8</v>
      </c>
      <c r="F1613" s="26"/>
      <c r="G1613" s="59">
        <f>E1613*2.3</f>
        <v>1048.3399999999999</v>
      </c>
      <c r="H1613" s="24"/>
      <c r="I1613" s="71"/>
      <c r="J1613" s="71"/>
    </row>
    <row r="1614" spans="1:18">
      <c r="A1614" s="24"/>
      <c r="B1614" s="29"/>
      <c r="C1614" s="29" t="s">
        <v>197</v>
      </c>
      <c r="D1614" s="26"/>
      <c r="E1614" s="26"/>
      <c r="F1614" s="26"/>
      <c r="G1614" s="43">
        <f>E1613*1.51</f>
        <v>688.25800000000004</v>
      </c>
      <c r="H1614" s="24"/>
      <c r="I1614" s="71"/>
      <c r="J1614" s="71"/>
    </row>
    <row r="1615" spans="1:18">
      <c r="A1615" s="24"/>
      <c r="B1615" s="29"/>
      <c r="C1615" s="29" t="s">
        <v>280</v>
      </c>
      <c r="D1615" s="26" t="s">
        <v>281</v>
      </c>
      <c r="E1615" s="26"/>
      <c r="F1615" s="26"/>
      <c r="G1615" s="43"/>
      <c r="H1615" s="66"/>
      <c r="I1615" s="71"/>
      <c r="J1615" s="71"/>
    </row>
    <row r="1616" spans="1:18">
      <c r="A1616" s="24"/>
      <c r="B1616" s="29"/>
      <c r="C1616" s="29" t="s">
        <v>198</v>
      </c>
      <c r="D1616" s="26" t="s">
        <v>281</v>
      </c>
      <c r="E1616" s="26"/>
      <c r="F1616" s="26"/>
      <c r="G1616" s="43"/>
      <c r="H1616" s="32"/>
      <c r="I1616" s="71"/>
      <c r="J1616" s="71"/>
      <c r="M1616" s="9"/>
      <c r="N1616" s="9"/>
      <c r="O1616" s="9"/>
      <c r="P1616" s="9"/>
      <c r="Q1616" s="9"/>
      <c r="R1616" s="9"/>
    </row>
    <row r="1617" spans="1:20">
      <c r="A1617" s="24"/>
      <c r="B1617" s="29"/>
      <c r="C1617" s="29" t="s">
        <v>282</v>
      </c>
      <c r="D1617" s="26"/>
      <c r="E1617" s="26"/>
      <c r="F1617" s="26"/>
      <c r="G1617" s="59"/>
      <c r="H1617" s="24"/>
      <c r="I1617" s="71"/>
      <c r="J1617" s="71"/>
      <c r="M1617" s="37"/>
      <c r="N1617" s="9"/>
      <c r="O1617" s="9"/>
      <c r="P1617" s="9"/>
      <c r="Q1617" s="9"/>
      <c r="R1617" s="38"/>
    </row>
    <row r="1618" spans="1:20">
      <c r="A1618" s="24"/>
      <c r="B1618" s="29"/>
      <c r="C1618" s="129" t="s">
        <v>724</v>
      </c>
      <c r="D1618" s="26"/>
      <c r="E1618" s="26"/>
      <c r="F1618" s="26">
        <v>1</v>
      </c>
      <c r="G1618" s="43">
        <v>1060.4100000000001</v>
      </c>
      <c r="H1618" s="124">
        <v>43556</v>
      </c>
      <c r="I1618" s="71"/>
      <c r="J1618" s="71"/>
      <c r="M1618" s="37"/>
      <c r="N1618" s="9"/>
      <c r="O1618" s="9"/>
      <c r="P1618" s="9"/>
      <c r="Q1618" s="9"/>
      <c r="R1618" s="38"/>
    </row>
    <row r="1619" spans="1:20">
      <c r="A1619" s="24"/>
      <c r="B1619" s="28" t="s">
        <v>275</v>
      </c>
      <c r="C1619" s="24"/>
      <c r="D1619" s="26"/>
      <c r="E1619" s="26"/>
      <c r="F1619" s="26"/>
      <c r="G1619" s="61">
        <f>SUM(G1613:G1618)</f>
        <v>2797.0079999999998</v>
      </c>
      <c r="H1619" s="24"/>
      <c r="I1619" s="71"/>
      <c r="J1619" s="71"/>
      <c r="M1619" s="37"/>
      <c r="N1619" s="33"/>
      <c r="O1619" s="33"/>
      <c r="P1619" s="33"/>
      <c r="Q1619" s="34"/>
      <c r="R1619" s="38"/>
    </row>
    <row r="1620" spans="1:20" ht="14.25">
      <c r="A1620" s="24">
        <v>133</v>
      </c>
      <c r="B1620" s="25" t="s">
        <v>88</v>
      </c>
      <c r="C1620" s="24"/>
      <c r="D1620" s="26"/>
      <c r="E1620" s="26"/>
      <c r="F1620" s="26"/>
      <c r="G1620" s="26"/>
      <c r="H1620" s="24"/>
      <c r="I1620" s="71"/>
      <c r="J1620" s="71"/>
      <c r="M1620" s="9"/>
      <c r="N1620" s="9"/>
      <c r="O1620" s="9"/>
      <c r="P1620" s="9"/>
      <c r="Q1620" s="9"/>
      <c r="R1620" s="9"/>
    </row>
    <row r="1621" spans="1:20">
      <c r="A1621" s="24"/>
      <c r="B1621" s="27" t="s">
        <v>274</v>
      </c>
      <c r="C1621" s="24"/>
      <c r="D1621" s="26"/>
      <c r="E1621" s="26"/>
      <c r="F1621" s="26"/>
      <c r="G1621" s="26"/>
      <c r="H1621" s="24"/>
      <c r="I1621" s="71"/>
      <c r="J1621" s="71"/>
      <c r="M1621" s="9"/>
      <c r="N1621" s="9"/>
      <c r="O1621" s="9"/>
      <c r="P1621" s="9"/>
      <c r="Q1621" s="9"/>
      <c r="R1621" s="9"/>
    </row>
    <row r="1622" spans="1:20">
      <c r="A1622" s="24"/>
      <c r="B1622" s="27"/>
      <c r="C1622" s="24"/>
      <c r="D1622" s="26"/>
      <c r="E1622" s="26"/>
      <c r="F1622" s="26"/>
      <c r="G1622" s="26"/>
      <c r="H1622" s="66"/>
      <c r="I1622" s="71"/>
      <c r="J1622" s="71"/>
      <c r="M1622" s="9"/>
      <c r="N1622" s="9"/>
      <c r="O1622" s="9"/>
      <c r="P1622" s="9"/>
      <c r="Q1622" s="9"/>
      <c r="R1622" s="9"/>
    </row>
    <row r="1623" spans="1:20">
      <c r="A1623" s="24"/>
      <c r="B1623" s="28" t="s">
        <v>275</v>
      </c>
      <c r="C1623" s="24"/>
      <c r="D1623" s="26"/>
      <c r="E1623" s="26"/>
      <c r="F1623" s="26"/>
      <c r="G1623" s="61">
        <f>SUM(G1622:G1622)</f>
        <v>0</v>
      </c>
      <c r="H1623" s="24"/>
      <c r="I1623" s="71"/>
      <c r="J1623" s="71"/>
    </row>
    <row r="1624" spans="1:20">
      <c r="A1624" s="24"/>
      <c r="B1624" s="27" t="s">
        <v>276</v>
      </c>
      <c r="C1624" s="29" t="s">
        <v>277</v>
      </c>
      <c r="D1624" s="26" t="s">
        <v>278</v>
      </c>
      <c r="E1624" s="26">
        <v>537.29999999999995</v>
      </c>
      <c r="F1624" s="26"/>
      <c r="G1624" s="59">
        <f>E1624*2.3</f>
        <v>1235.7899999999997</v>
      </c>
      <c r="H1624" s="24"/>
      <c r="I1624" s="71"/>
      <c r="J1624" s="71"/>
    </row>
    <row r="1625" spans="1:20">
      <c r="A1625" s="24"/>
      <c r="B1625" s="27"/>
      <c r="C1625" s="129" t="s">
        <v>724</v>
      </c>
      <c r="D1625" s="26"/>
      <c r="E1625" s="26"/>
      <c r="F1625" s="26">
        <v>0.5</v>
      </c>
      <c r="G1625" s="43">
        <v>585.66</v>
      </c>
      <c r="H1625" s="124">
        <v>43556</v>
      </c>
      <c r="I1625" s="71"/>
      <c r="J1625" s="71"/>
    </row>
    <row r="1626" spans="1:20">
      <c r="A1626" s="24"/>
      <c r="B1626" s="29"/>
      <c r="C1626" s="24" t="s">
        <v>335</v>
      </c>
      <c r="D1626" s="26" t="s">
        <v>287</v>
      </c>
      <c r="E1626" s="26">
        <v>1</v>
      </c>
      <c r="F1626" s="26">
        <v>0.19</v>
      </c>
      <c r="G1626" s="26">
        <v>177.65</v>
      </c>
      <c r="H1626" s="24"/>
      <c r="I1626" s="71"/>
      <c r="J1626" s="71"/>
      <c r="N1626" s="33"/>
      <c r="O1626" s="33"/>
      <c r="P1626" s="34"/>
      <c r="Q1626" s="38"/>
    </row>
    <row r="1627" spans="1:20">
      <c r="A1627" s="24"/>
      <c r="B1627" s="24"/>
      <c r="C1627" s="36" t="s">
        <v>336</v>
      </c>
      <c r="D1627" s="26"/>
      <c r="E1627" s="26"/>
      <c r="F1627" s="26"/>
      <c r="G1627" s="43"/>
      <c r="H1627" s="24"/>
      <c r="I1627" s="71"/>
      <c r="J1627" s="71"/>
      <c r="N1627" s="33"/>
      <c r="O1627" s="33"/>
      <c r="P1627" s="47"/>
      <c r="Q1627" s="9"/>
    </row>
    <row r="1628" spans="1:20">
      <c r="A1628" s="24"/>
      <c r="B1628" s="28" t="s">
        <v>275</v>
      </c>
      <c r="C1628" s="24"/>
      <c r="D1628" s="26"/>
      <c r="E1628" s="26"/>
      <c r="F1628" s="26"/>
      <c r="G1628" s="61">
        <f>SUM(G1624:G1627)</f>
        <v>1999.1</v>
      </c>
      <c r="H1628" s="24"/>
      <c r="I1628" s="71"/>
      <c r="J1628" s="71"/>
      <c r="N1628" s="33"/>
      <c r="O1628" s="33"/>
      <c r="P1628" s="47"/>
      <c r="Q1628" s="9"/>
      <c r="R1628" s="34"/>
      <c r="S1628" s="38"/>
      <c r="T1628" s="9"/>
    </row>
    <row r="1629" spans="1:20" ht="14.25">
      <c r="A1629" s="24">
        <v>134</v>
      </c>
      <c r="B1629" s="67" t="s">
        <v>89</v>
      </c>
      <c r="C1629" s="24"/>
      <c r="D1629" s="26"/>
      <c r="E1629" s="26"/>
      <c r="F1629" s="26"/>
      <c r="G1629" s="26"/>
      <c r="H1629" s="24"/>
      <c r="I1629" s="71"/>
      <c r="J1629" s="71"/>
      <c r="N1629" s="33"/>
      <c r="O1629" s="33"/>
      <c r="P1629" s="47"/>
      <c r="Q1629" s="38"/>
    </row>
    <row r="1630" spans="1:20">
      <c r="A1630" s="24"/>
      <c r="B1630" s="27" t="s">
        <v>274</v>
      </c>
      <c r="C1630" s="24"/>
      <c r="D1630" s="26"/>
      <c r="E1630" s="26"/>
      <c r="F1630" s="26"/>
      <c r="G1630" s="26"/>
      <c r="H1630" s="24"/>
      <c r="I1630" s="71"/>
      <c r="J1630" s="71"/>
      <c r="M1630" s="37"/>
      <c r="N1630" s="33"/>
      <c r="O1630" s="9"/>
      <c r="P1630" s="9"/>
      <c r="Q1630" s="9"/>
      <c r="R1630" s="9"/>
      <c r="S1630" s="9"/>
    </row>
    <row r="1631" spans="1:20">
      <c r="A1631" s="24"/>
      <c r="B1631" s="27"/>
      <c r="C1631" s="24"/>
      <c r="D1631" s="26"/>
      <c r="E1631" s="26"/>
      <c r="F1631" s="26"/>
      <c r="G1631" s="26"/>
      <c r="H1631" s="32"/>
      <c r="I1631" s="71"/>
      <c r="J1631" s="71"/>
      <c r="M1631" s="37"/>
      <c r="N1631" s="33"/>
      <c r="O1631" s="9"/>
      <c r="P1631" s="9"/>
      <c r="Q1631" s="9"/>
      <c r="R1631" s="9"/>
      <c r="S1631" s="9"/>
    </row>
    <row r="1632" spans="1:20">
      <c r="A1632" s="24"/>
      <c r="B1632" s="28" t="s">
        <v>275</v>
      </c>
      <c r="C1632" s="24"/>
      <c r="D1632" s="26"/>
      <c r="E1632" s="26"/>
      <c r="F1632" s="26"/>
      <c r="G1632" s="61">
        <f>SUM(G1631:G1631)</f>
        <v>0</v>
      </c>
      <c r="H1632" s="24"/>
      <c r="I1632" s="71"/>
      <c r="J1632" s="71"/>
      <c r="N1632" s="9"/>
      <c r="O1632" s="9"/>
      <c r="P1632" s="9"/>
      <c r="Q1632" s="9"/>
      <c r="R1632" s="9"/>
      <c r="S1632" s="9"/>
    </row>
    <row r="1633" spans="1:19">
      <c r="A1633" s="24"/>
      <c r="B1633" s="27" t="s">
        <v>276</v>
      </c>
      <c r="C1633" s="29" t="s">
        <v>277</v>
      </c>
      <c r="D1633" s="26" t="s">
        <v>278</v>
      </c>
      <c r="E1633" s="26">
        <v>462.1</v>
      </c>
      <c r="F1633" s="26"/>
      <c r="G1633" s="59">
        <f>E1633*2.3</f>
        <v>1062.83</v>
      </c>
      <c r="H1633" s="24"/>
      <c r="I1633" s="112" t="s">
        <v>392</v>
      </c>
      <c r="J1633" s="120" t="s">
        <v>403</v>
      </c>
    </row>
    <row r="1634" spans="1:19">
      <c r="A1634" s="24"/>
      <c r="B1634" s="29"/>
      <c r="C1634" s="68" t="s">
        <v>197</v>
      </c>
      <c r="D1634" s="69"/>
      <c r="E1634" s="69"/>
      <c r="F1634" s="69"/>
      <c r="G1634" s="92">
        <v>0</v>
      </c>
      <c r="H1634" s="70"/>
      <c r="I1634" s="71"/>
      <c r="J1634" s="71"/>
    </row>
    <row r="1635" spans="1:19">
      <c r="A1635" s="24"/>
      <c r="B1635" s="29"/>
      <c r="C1635" s="29" t="s">
        <v>280</v>
      </c>
      <c r="D1635" s="26" t="s">
        <v>281</v>
      </c>
      <c r="E1635" s="26"/>
      <c r="F1635" s="26"/>
      <c r="G1635" s="43"/>
      <c r="H1635" s="66"/>
      <c r="I1635" s="71"/>
      <c r="J1635" s="71"/>
    </row>
    <row r="1636" spans="1:19">
      <c r="A1636" s="24"/>
      <c r="B1636" s="29"/>
      <c r="C1636" s="29" t="s">
        <v>198</v>
      </c>
      <c r="D1636" s="26" t="s">
        <v>281</v>
      </c>
      <c r="E1636" s="26"/>
      <c r="F1636" s="26"/>
      <c r="G1636" s="43"/>
      <c r="H1636" s="32"/>
      <c r="I1636" s="71"/>
      <c r="J1636" s="71"/>
    </row>
    <row r="1637" spans="1:19">
      <c r="A1637" s="24"/>
      <c r="B1637" s="29"/>
      <c r="C1637" s="29" t="s">
        <v>282</v>
      </c>
      <c r="D1637" s="26"/>
      <c r="E1637" s="26"/>
      <c r="F1637" s="26"/>
      <c r="G1637" s="43"/>
      <c r="H1637" s="24"/>
      <c r="I1637" s="71"/>
      <c r="J1637" s="71"/>
    </row>
    <row r="1638" spans="1:19">
      <c r="A1638" s="24"/>
      <c r="B1638" s="29"/>
      <c r="C1638" s="24" t="s">
        <v>417</v>
      </c>
      <c r="D1638" s="26" t="s">
        <v>287</v>
      </c>
      <c r="E1638" s="26">
        <v>2</v>
      </c>
      <c r="F1638" s="26">
        <v>0.3</v>
      </c>
      <c r="G1638" s="43">
        <v>154.94</v>
      </c>
      <c r="H1638" s="32">
        <v>43557</v>
      </c>
      <c r="I1638" s="71"/>
      <c r="J1638" s="71"/>
    </row>
    <row r="1639" spans="1:19">
      <c r="A1639" s="24"/>
      <c r="B1639" s="29"/>
      <c r="C1639" s="129" t="s">
        <v>724</v>
      </c>
      <c r="D1639" s="26"/>
      <c r="E1639" s="26"/>
      <c r="F1639" s="26">
        <v>1</v>
      </c>
      <c r="G1639" s="43">
        <v>1060.4100000000001</v>
      </c>
      <c r="H1639" s="124">
        <v>43556</v>
      </c>
      <c r="I1639" s="71"/>
      <c r="J1639" s="71"/>
    </row>
    <row r="1640" spans="1:19">
      <c r="A1640" s="24"/>
      <c r="B1640" s="28" t="s">
        <v>275</v>
      </c>
      <c r="C1640" s="24"/>
      <c r="D1640" s="26"/>
      <c r="E1640" s="26"/>
      <c r="F1640" s="26"/>
      <c r="G1640" s="61">
        <f>SUM(G1633:G1639)</f>
        <v>2278.1800000000003</v>
      </c>
      <c r="H1640" s="24"/>
      <c r="I1640" s="71"/>
      <c r="J1640" s="71"/>
    </row>
    <row r="1641" spans="1:19" ht="14.25">
      <c r="A1641" s="24">
        <v>135</v>
      </c>
      <c r="B1641" s="25" t="s">
        <v>90</v>
      </c>
      <c r="C1641" s="30" t="s">
        <v>284</v>
      </c>
      <c r="D1641" s="26"/>
      <c r="E1641" s="26"/>
      <c r="F1641" s="26"/>
      <c r="G1641" s="26"/>
      <c r="H1641" s="24"/>
      <c r="I1641" s="71"/>
      <c r="J1641" s="71"/>
    </row>
    <row r="1642" spans="1:19">
      <c r="A1642" s="24"/>
      <c r="B1642" s="27" t="s">
        <v>274</v>
      </c>
      <c r="C1642" s="24"/>
      <c r="D1642" s="26"/>
      <c r="E1642" s="26"/>
      <c r="F1642" s="26"/>
      <c r="G1642" s="26"/>
      <c r="H1642" s="24"/>
      <c r="I1642" s="71"/>
      <c r="J1642" s="71"/>
    </row>
    <row r="1643" spans="1:19">
      <c r="A1643" s="24"/>
      <c r="B1643" s="27"/>
      <c r="C1643" s="24"/>
      <c r="D1643" s="26"/>
      <c r="E1643" s="26"/>
      <c r="F1643" s="26"/>
      <c r="G1643" s="26"/>
      <c r="H1643" s="32"/>
      <c r="I1643" s="71"/>
      <c r="J1643" s="71"/>
    </row>
    <row r="1644" spans="1:19">
      <c r="A1644" s="24"/>
      <c r="B1644" s="28" t="s">
        <v>275</v>
      </c>
      <c r="C1644" s="24"/>
      <c r="D1644" s="26"/>
      <c r="E1644" s="26"/>
      <c r="F1644" s="26"/>
      <c r="G1644" s="61">
        <f>SUM(G1643:G1643)</f>
        <v>0</v>
      </c>
      <c r="H1644" s="24"/>
      <c r="I1644" s="71"/>
      <c r="J1644" s="71"/>
    </row>
    <row r="1645" spans="1:19" ht="12" customHeight="1">
      <c r="A1645" s="24"/>
      <c r="B1645" s="27" t="s">
        <v>276</v>
      </c>
      <c r="C1645" s="29" t="s">
        <v>277</v>
      </c>
      <c r="D1645" s="26" t="s">
        <v>278</v>
      </c>
      <c r="E1645" s="26">
        <v>382</v>
      </c>
      <c r="F1645" s="26"/>
      <c r="G1645" s="59">
        <f>E1645*2.3</f>
        <v>878.59999999999991</v>
      </c>
      <c r="H1645" s="24"/>
      <c r="I1645" s="71"/>
      <c r="J1645" s="71"/>
    </row>
    <row r="1646" spans="1:19">
      <c r="A1646" s="24"/>
      <c r="B1646" s="27"/>
      <c r="C1646" s="29" t="s">
        <v>280</v>
      </c>
      <c r="D1646" s="26" t="s">
        <v>281</v>
      </c>
      <c r="E1646" s="26"/>
      <c r="F1646" s="26"/>
      <c r="G1646" s="59"/>
      <c r="H1646" s="66"/>
      <c r="I1646" s="71"/>
      <c r="J1646" s="71"/>
      <c r="N1646" s="9"/>
      <c r="O1646" s="9"/>
      <c r="P1646" s="9"/>
      <c r="Q1646" s="9"/>
      <c r="R1646" s="9"/>
      <c r="S1646" s="9"/>
    </row>
    <row r="1647" spans="1:19">
      <c r="A1647" s="24"/>
      <c r="B1647" s="27"/>
      <c r="C1647" s="129" t="s">
        <v>724</v>
      </c>
      <c r="D1647" s="26"/>
      <c r="E1647" s="26"/>
      <c r="F1647" s="26">
        <v>0.5</v>
      </c>
      <c r="G1647" s="43">
        <v>474.75</v>
      </c>
      <c r="H1647" s="124">
        <v>43556</v>
      </c>
      <c r="I1647" s="71"/>
      <c r="J1647" s="71"/>
      <c r="N1647" s="9"/>
      <c r="O1647" s="9"/>
      <c r="P1647" s="9"/>
      <c r="Q1647" s="9"/>
      <c r="R1647" s="9"/>
      <c r="S1647" s="9"/>
    </row>
    <row r="1648" spans="1:19">
      <c r="A1648" s="24"/>
      <c r="B1648" s="28" t="s">
        <v>275</v>
      </c>
      <c r="C1648" s="24"/>
      <c r="D1648" s="26"/>
      <c r="E1648" s="26"/>
      <c r="F1648" s="26"/>
      <c r="G1648" s="61">
        <f>SUM(G1645:G1647)</f>
        <v>1353.35</v>
      </c>
      <c r="H1648" s="24"/>
      <c r="I1648" s="71"/>
      <c r="J1648" s="71"/>
      <c r="L1648" s="71"/>
      <c r="M1648" s="9"/>
      <c r="N1648" s="9"/>
      <c r="O1648" s="9"/>
      <c r="P1648" s="9"/>
      <c r="Q1648" s="9"/>
      <c r="R1648" s="9"/>
      <c r="S1648" s="9"/>
    </row>
    <row r="1649" spans="1:19" ht="14.25">
      <c r="A1649" s="24">
        <v>136</v>
      </c>
      <c r="B1649" s="25" t="s">
        <v>91</v>
      </c>
      <c r="C1649" s="24"/>
      <c r="D1649" s="26"/>
      <c r="E1649" s="26"/>
      <c r="F1649" s="26"/>
      <c r="G1649" s="26"/>
      <c r="H1649" s="24"/>
      <c r="I1649" s="71"/>
      <c r="J1649" s="71"/>
      <c r="L1649" s="9"/>
      <c r="M1649" s="9"/>
      <c r="N1649" s="33"/>
      <c r="O1649" s="33"/>
      <c r="P1649" s="34"/>
      <c r="Q1649" s="9"/>
      <c r="R1649" s="33"/>
      <c r="S1649" s="34"/>
    </row>
    <row r="1650" spans="1:19">
      <c r="A1650" s="24"/>
      <c r="B1650" s="27" t="s">
        <v>274</v>
      </c>
      <c r="C1650" s="24"/>
      <c r="D1650" s="26"/>
      <c r="E1650" s="26"/>
      <c r="F1650" s="26"/>
      <c r="G1650" s="26"/>
      <c r="H1650" s="24"/>
      <c r="I1650" s="71"/>
      <c r="J1650" s="71"/>
      <c r="L1650" s="9"/>
      <c r="M1650" s="9"/>
      <c r="N1650" s="33"/>
      <c r="O1650" s="33"/>
      <c r="P1650" s="33"/>
      <c r="Q1650" s="9"/>
      <c r="R1650" s="33"/>
      <c r="S1650" s="47"/>
    </row>
    <row r="1651" spans="1:19">
      <c r="A1651" s="24"/>
      <c r="B1651" s="27"/>
      <c r="C1651" s="24"/>
      <c r="D1651" s="26"/>
      <c r="E1651" s="26"/>
      <c r="F1651" s="26"/>
      <c r="G1651" s="59"/>
      <c r="H1651" s="32"/>
      <c r="I1651" s="71"/>
      <c r="J1651" s="71"/>
      <c r="L1651" s="9"/>
      <c r="M1651" s="9"/>
      <c r="N1651" s="33"/>
      <c r="O1651" s="33"/>
      <c r="P1651" s="33"/>
      <c r="Q1651" s="9"/>
      <c r="R1651" s="33"/>
      <c r="S1651" s="47"/>
    </row>
    <row r="1652" spans="1:19">
      <c r="A1652" s="24"/>
      <c r="B1652" s="28" t="s">
        <v>275</v>
      </c>
      <c r="C1652" s="24"/>
      <c r="D1652" s="26"/>
      <c r="E1652" s="26"/>
      <c r="F1652" s="26"/>
      <c r="G1652" s="61">
        <f>SUM(G1651:G1651)</f>
        <v>0</v>
      </c>
      <c r="H1652" s="24"/>
      <c r="I1652" s="71"/>
      <c r="J1652" s="71"/>
      <c r="L1652" s="37"/>
      <c r="M1652" s="33"/>
      <c r="N1652" s="33"/>
      <c r="O1652" s="33"/>
      <c r="P1652" s="47"/>
      <c r="Q1652" s="76"/>
      <c r="R1652" s="9"/>
      <c r="S1652" s="9"/>
    </row>
    <row r="1653" spans="1:19">
      <c r="A1653" s="24"/>
      <c r="B1653" s="27" t="s">
        <v>276</v>
      </c>
      <c r="C1653" s="29" t="s">
        <v>277</v>
      </c>
      <c r="D1653" s="26" t="s">
        <v>278</v>
      </c>
      <c r="E1653" s="26">
        <v>1762.8</v>
      </c>
      <c r="F1653" s="26"/>
      <c r="G1653" s="59">
        <f>E1653*2.3</f>
        <v>4054.4399999999996</v>
      </c>
      <c r="H1653" s="24"/>
      <c r="I1653" s="71"/>
      <c r="J1653" s="71"/>
      <c r="K1653" s="71"/>
      <c r="L1653" s="71"/>
      <c r="M1653" s="71"/>
      <c r="N1653" s="33"/>
      <c r="O1653" s="33"/>
      <c r="P1653" s="47"/>
      <c r="Q1653" s="76"/>
    </row>
    <row r="1654" spans="1:19">
      <c r="A1654" s="24"/>
      <c r="B1654" s="29"/>
      <c r="C1654" s="29" t="s">
        <v>279</v>
      </c>
      <c r="D1654" s="26"/>
      <c r="E1654" s="26"/>
      <c r="F1654" s="26"/>
      <c r="G1654" s="43"/>
      <c r="H1654" s="24"/>
      <c r="I1654" s="71"/>
      <c r="J1654" s="71"/>
      <c r="P1654" s="33"/>
      <c r="Q1654" s="9"/>
    </row>
    <row r="1655" spans="1:19">
      <c r="A1655" s="24"/>
      <c r="B1655" s="29"/>
      <c r="C1655" s="29" t="s">
        <v>282</v>
      </c>
      <c r="D1655" s="26"/>
      <c r="E1655" s="26"/>
      <c r="F1655" s="26"/>
      <c r="G1655" s="43"/>
      <c r="H1655" s="24"/>
      <c r="I1655" s="71"/>
      <c r="J1655" s="71"/>
      <c r="L1655" s="9"/>
      <c r="M1655" s="9"/>
      <c r="N1655" s="9"/>
      <c r="O1655" s="9"/>
      <c r="P1655" s="9"/>
      <c r="Q1655" s="9"/>
    </row>
    <row r="1656" spans="1:19">
      <c r="A1656" s="24"/>
      <c r="B1656" s="29"/>
      <c r="C1656" s="29" t="s">
        <v>347</v>
      </c>
      <c r="D1656" s="26"/>
      <c r="E1656" s="26"/>
      <c r="F1656" s="26"/>
      <c r="G1656" s="26"/>
      <c r="H1656" s="24"/>
      <c r="I1656" s="71"/>
      <c r="J1656" s="71"/>
      <c r="L1656" s="9"/>
      <c r="M1656" s="9"/>
      <c r="N1656" s="9"/>
      <c r="O1656" s="9"/>
      <c r="P1656" s="9"/>
      <c r="Q1656" s="9"/>
    </row>
    <row r="1657" spans="1:19">
      <c r="A1657" s="24"/>
      <c r="B1657" s="29"/>
      <c r="C1657" s="29" t="s">
        <v>360</v>
      </c>
      <c r="D1657" s="26"/>
      <c r="E1657" s="26"/>
      <c r="F1657" s="26"/>
      <c r="G1657" s="26"/>
      <c r="H1657" s="24"/>
      <c r="I1657" s="71"/>
      <c r="J1657" s="71"/>
      <c r="L1657" s="9"/>
      <c r="M1657" s="9"/>
      <c r="N1657" s="9"/>
      <c r="O1657" s="9"/>
      <c r="P1657" s="9"/>
      <c r="Q1657" s="9"/>
    </row>
    <row r="1658" spans="1:19">
      <c r="A1658" s="24"/>
      <c r="B1658" s="29"/>
      <c r="C1658" s="129" t="s">
        <v>724</v>
      </c>
      <c r="D1658" s="26"/>
      <c r="E1658" s="26"/>
      <c r="F1658" s="26">
        <v>1</v>
      </c>
      <c r="G1658" s="43">
        <v>1060.4100000000001</v>
      </c>
      <c r="H1658" s="124">
        <v>43556</v>
      </c>
      <c r="I1658" s="71"/>
      <c r="J1658" s="71"/>
      <c r="L1658" s="9"/>
      <c r="M1658" s="9"/>
      <c r="N1658" s="9"/>
      <c r="O1658" s="9"/>
      <c r="P1658" s="9"/>
      <c r="Q1658" s="9"/>
    </row>
    <row r="1659" spans="1:19">
      <c r="A1659" s="24"/>
      <c r="B1659" s="29"/>
      <c r="C1659" s="24" t="s">
        <v>335</v>
      </c>
      <c r="D1659" s="26" t="s">
        <v>287</v>
      </c>
      <c r="E1659" s="26">
        <v>1</v>
      </c>
      <c r="F1659" s="26">
        <v>0.19</v>
      </c>
      <c r="G1659" s="26">
        <v>177.65</v>
      </c>
      <c r="H1659" s="24"/>
      <c r="I1659" s="71"/>
      <c r="J1659" s="77"/>
      <c r="K1659" s="9"/>
      <c r="L1659" s="9"/>
      <c r="M1659" s="9"/>
      <c r="N1659" s="9"/>
      <c r="O1659" s="9"/>
      <c r="P1659" s="9"/>
    </row>
    <row r="1660" spans="1:19">
      <c r="A1660" s="24"/>
      <c r="B1660" s="24"/>
      <c r="C1660" s="36" t="s">
        <v>336</v>
      </c>
      <c r="D1660" s="26"/>
      <c r="E1660" s="26"/>
      <c r="F1660" s="26"/>
      <c r="G1660" s="43"/>
      <c r="H1660" s="24"/>
      <c r="I1660" s="71"/>
      <c r="J1660" s="71"/>
      <c r="K1660" s="9"/>
      <c r="L1660" s="9"/>
      <c r="M1660" s="9"/>
      <c r="N1660" s="33"/>
      <c r="O1660" s="9"/>
      <c r="P1660" s="9"/>
    </row>
    <row r="1661" spans="1:19">
      <c r="A1661" s="24"/>
      <c r="B1661" s="28" t="s">
        <v>275</v>
      </c>
      <c r="C1661" s="24"/>
      <c r="D1661" s="26"/>
      <c r="E1661" s="26"/>
      <c r="F1661" s="26"/>
      <c r="G1661" s="61">
        <f>SUM(G1653:G1660)</f>
        <v>5292.4999999999991</v>
      </c>
      <c r="H1661" s="24"/>
      <c r="I1661" s="71"/>
      <c r="J1661" s="71"/>
      <c r="K1661" s="9"/>
      <c r="L1661" s="9"/>
      <c r="M1661" s="9"/>
      <c r="N1661" s="9"/>
      <c r="O1661" s="9"/>
      <c r="P1661" s="9"/>
    </row>
    <row r="1662" spans="1:19" ht="14.25">
      <c r="A1662" s="24">
        <v>137</v>
      </c>
      <c r="B1662" s="67" t="s">
        <v>92</v>
      </c>
      <c r="C1662" s="24"/>
      <c r="D1662" s="26"/>
      <c r="E1662" s="26"/>
      <c r="F1662" s="26"/>
      <c r="G1662" s="26"/>
      <c r="H1662" s="24"/>
      <c r="I1662" s="71"/>
      <c r="J1662" s="71"/>
      <c r="L1662" s="9"/>
      <c r="M1662" s="33"/>
    </row>
    <row r="1663" spans="1:19">
      <c r="A1663" s="24"/>
      <c r="B1663" s="27" t="s">
        <v>274</v>
      </c>
      <c r="C1663" s="24"/>
      <c r="D1663" s="26"/>
      <c r="E1663" s="26"/>
      <c r="F1663" s="26"/>
      <c r="G1663" s="26"/>
      <c r="H1663" s="24"/>
      <c r="I1663" s="71"/>
      <c r="J1663" s="71"/>
      <c r="L1663" s="9"/>
      <c r="M1663" s="33"/>
    </row>
    <row r="1664" spans="1:19">
      <c r="A1664" s="24"/>
      <c r="B1664" s="27"/>
      <c r="C1664" s="24"/>
      <c r="D1664" s="26"/>
      <c r="E1664" s="26"/>
      <c r="F1664" s="26"/>
      <c r="G1664" s="26"/>
      <c r="H1664" s="32"/>
      <c r="I1664" s="71"/>
      <c r="J1664" s="71"/>
      <c r="L1664" s="9"/>
      <c r="M1664" s="33"/>
    </row>
    <row r="1665" spans="1:16">
      <c r="A1665" s="24"/>
      <c r="B1665" s="28" t="s">
        <v>275</v>
      </c>
      <c r="C1665" s="24"/>
      <c r="D1665" s="26"/>
      <c r="E1665" s="26"/>
      <c r="F1665" s="26"/>
      <c r="G1665" s="61">
        <f>SUM(G1664:G1664)</f>
        <v>0</v>
      </c>
      <c r="H1665" s="24"/>
      <c r="I1665" s="71"/>
      <c r="J1665" s="71"/>
      <c r="M1665" s="9"/>
    </row>
    <row r="1666" spans="1:16">
      <c r="A1666" s="24"/>
      <c r="B1666" s="27" t="s">
        <v>276</v>
      </c>
      <c r="C1666" s="29" t="s">
        <v>277</v>
      </c>
      <c r="D1666" s="26" t="s">
        <v>278</v>
      </c>
      <c r="E1666" s="26">
        <v>629</v>
      </c>
      <c r="F1666" s="26"/>
      <c r="G1666" s="26">
        <f>E1666*2.3</f>
        <v>1446.6999999999998</v>
      </c>
      <c r="H1666" s="24"/>
      <c r="I1666" s="71"/>
      <c r="J1666" s="71"/>
    </row>
    <row r="1667" spans="1:16">
      <c r="A1667" s="24"/>
      <c r="B1667" s="27"/>
      <c r="C1667" s="129" t="s">
        <v>724</v>
      </c>
      <c r="D1667" s="26"/>
      <c r="E1667" s="26"/>
      <c r="F1667" s="26">
        <v>0.5</v>
      </c>
      <c r="G1667" s="43">
        <v>585.66</v>
      </c>
      <c r="H1667" s="124">
        <v>43556</v>
      </c>
      <c r="I1667" s="71"/>
      <c r="J1667" s="71"/>
    </row>
    <row r="1668" spans="1:16">
      <c r="A1668" s="24"/>
      <c r="B1668" s="29"/>
      <c r="C1668" s="24" t="s">
        <v>335</v>
      </c>
      <c r="D1668" s="26" t="s">
        <v>287</v>
      </c>
      <c r="E1668" s="26">
        <v>1</v>
      </c>
      <c r="F1668" s="26">
        <v>0.19</v>
      </c>
      <c r="G1668" s="26">
        <v>177.65</v>
      </c>
      <c r="H1668" s="24"/>
      <c r="I1668" s="71"/>
      <c r="J1668" s="71"/>
      <c r="K1668" s="9"/>
      <c r="L1668" s="9"/>
      <c r="M1668" s="9"/>
      <c r="N1668" s="9"/>
      <c r="O1668" s="9"/>
      <c r="P1668" s="9"/>
    </row>
    <row r="1669" spans="1:16">
      <c r="A1669" s="24"/>
      <c r="B1669" s="24"/>
      <c r="C1669" s="36" t="s">
        <v>336</v>
      </c>
      <c r="D1669" s="26"/>
      <c r="E1669" s="26"/>
      <c r="F1669" s="26"/>
      <c r="G1669" s="43"/>
      <c r="H1669" s="24"/>
      <c r="I1669" s="71"/>
      <c r="J1669" s="71"/>
      <c r="K1669" s="9"/>
      <c r="L1669" s="33"/>
      <c r="M1669" s="33"/>
      <c r="N1669" s="33"/>
      <c r="O1669" s="47"/>
      <c r="P1669" s="38"/>
    </row>
    <row r="1670" spans="1:16">
      <c r="A1670" s="24"/>
      <c r="B1670" s="28" t="s">
        <v>275</v>
      </c>
      <c r="C1670" s="24"/>
      <c r="D1670" s="26"/>
      <c r="E1670" s="26"/>
      <c r="F1670" s="26"/>
      <c r="G1670" s="61">
        <f>SUM(G1666:G1669)</f>
        <v>2210.0099999999998</v>
      </c>
      <c r="H1670" s="24"/>
      <c r="I1670" s="71"/>
      <c r="J1670" s="71"/>
      <c r="K1670" s="9"/>
      <c r="L1670" s="33"/>
      <c r="M1670" s="33"/>
      <c r="N1670" s="33"/>
      <c r="O1670" s="47"/>
      <c r="P1670" s="76"/>
    </row>
    <row r="1671" spans="1:16" ht="14.25">
      <c r="A1671" s="24">
        <v>138</v>
      </c>
      <c r="B1671" s="25" t="s">
        <v>93</v>
      </c>
      <c r="C1671" s="30" t="s">
        <v>284</v>
      </c>
      <c r="D1671" s="26"/>
      <c r="E1671" s="26"/>
      <c r="F1671" s="26"/>
      <c r="G1671" s="26"/>
      <c r="H1671" s="24"/>
      <c r="I1671" s="71"/>
      <c r="J1671" s="71"/>
      <c r="K1671" s="9"/>
      <c r="L1671" s="9"/>
      <c r="M1671" s="9"/>
      <c r="N1671" s="9"/>
      <c r="O1671" s="9"/>
      <c r="P1671" s="9"/>
    </row>
    <row r="1672" spans="1:16">
      <c r="A1672" s="24"/>
      <c r="B1672" s="27" t="s">
        <v>274</v>
      </c>
      <c r="C1672" s="24"/>
      <c r="D1672" s="26"/>
      <c r="E1672" s="26"/>
      <c r="F1672" s="26"/>
      <c r="G1672" s="26"/>
      <c r="H1672" s="24"/>
      <c r="I1672" s="71"/>
      <c r="J1672" s="71"/>
      <c r="K1672" s="9"/>
      <c r="L1672" s="9"/>
      <c r="M1672" s="9"/>
      <c r="N1672" s="9"/>
      <c r="O1672" s="9"/>
      <c r="P1672" s="9"/>
    </row>
    <row r="1673" spans="1:16">
      <c r="A1673" s="24"/>
      <c r="B1673" s="27"/>
      <c r="C1673" s="24"/>
      <c r="D1673" s="26"/>
      <c r="E1673" s="26"/>
      <c r="F1673" s="26"/>
      <c r="G1673" s="26"/>
      <c r="H1673" s="24"/>
      <c r="I1673" s="71"/>
      <c r="J1673" s="71"/>
      <c r="K1673" s="9"/>
      <c r="L1673" s="9"/>
      <c r="M1673" s="9"/>
      <c r="N1673" s="9"/>
      <c r="O1673" s="9"/>
      <c r="P1673" s="9"/>
    </row>
    <row r="1674" spans="1:16">
      <c r="A1674" s="24"/>
      <c r="B1674" s="28" t="s">
        <v>275</v>
      </c>
      <c r="C1674" s="24"/>
      <c r="D1674" s="26"/>
      <c r="E1674" s="26"/>
      <c r="F1674" s="26"/>
      <c r="G1674" s="61">
        <f>SUM(G1673)</f>
        <v>0</v>
      </c>
      <c r="H1674" s="24"/>
      <c r="I1674" s="71"/>
      <c r="J1674" s="71"/>
    </row>
    <row r="1675" spans="1:16">
      <c r="A1675" s="24"/>
      <c r="B1675" s="27" t="s">
        <v>276</v>
      </c>
      <c r="C1675" s="29" t="s">
        <v>277</v>
      </c>
      <c r="D1675" s="26" t="s">
        <v>278</v>
      </c>
      <c r="E1675" s="26">
        <v>539.9</v>
      </c>
      <c r="F1675" s="26"/>
      <c r="G1675" s="59">
        <f>E1675*2.3</f>
        <v>1241.7699999999998</v>
      </c>
      <c r="H1675" s="24"/>
      <c r="I1675" s="71"/>
      <c r="J1675" s="71"/>
    </row>
    <row r="1676" spans="1:16">
      <c r="A1676" s="24"/>
      <c r="B1676" s="27"/>
      <c r="C1676" s="129" t="s">
        <v>724</v>
      </c>
      <c r="D1676" s="26"/>
      <c r="E1676" s="26"/>
      <c r="F1676" s="26">
        <v>0.5</v>
      </c>
      <c r="G1676" s="43">
        <v>474.75</v>
      </c>
      <c r="H1676" s="124">
        <v>43556</v>
      </c>
      <c r="I1676" s="71"/>
      <c r="J1676" s="71"/>
    </row>
    <row r="1677" spans="1:16">
      <c r="A1677" s="24"/>
      <c r="B1677" s="28" t="s">
        <v>275</v>
      </c>
      <c r="C1677" s="24"/>
      <c r="D1677" s="26"/>
      <c r="E1677" s="26"/>
      <c r="F1677" s="26"/>
      <c r="G1677" s="61">
        <f>SUM(G1675:G1676)</f>
        <v>1716.5199999999998</v>
      </c>
      <c r="H1677" s="24"/>
      <c r="I1677" s="71"/>
      <c r="J1677" s="71"/>
    </row>
    <row r="1678" spans="1:16" ht="14.25">
      <c r="A1678" s="24">
        <v>139</v>
      </c>
      <c r="B1678" s="67" t="s">
        <v>94</v>
      </c>
      <c r="C1678" s="24"/>
      <c r="D1678" s="26"/>
      <c r="E1678" s="26"/>
      <c r="F1678" s="26"/>
      <c r="G1678" s="26"/>
      <c r="H1678" s="24"/>
      <c r="I1678" s="71"/>
      <c r="J1678" s="77"/>
      <c r="K1678" s="9"/>
      <c r="L1678" s="9"/>
      <c r="M1678" s="9"/>
    </row>
    <row r="1679" spans="1:16">
      <c r="A1679" s="24"/>
      <c r="B1679" s="27" t="s">
        <v>274</v>
      </c>
      <c r="C1679" s="24"/>
      <c r="D1679" s="26"/>
      <c r="E1679" s="26"/>
      <c r="F1679" s="26"/>
      <c r="G1679" s="26"/>
      <c r="H1679" s="24"/>
      <c r="I1679" s="71"/>
      <c r="J1679" s="74"/>
      <c r="K1679" s="33"/>
      <c r="L1679" s="33"/>
      <c r="M1679" s="33"/>
      <c r="N1679" s="33"/>
      <c r="O1679" s="47"/>
      <c r="P1679" s="76"/>
    </row>
    <row r="1680" spans="1:16">
      <c r="A1680" s="24"/>
      <c r="B1680" s="27"/>
      <c r="C1680" s="129"/>
      <c r="D1680" s="26"/>
      <c r="E1680" s="69"/>
      <c r="F1680" s="26"/>
      <c r="G1680" s="92"/>
      <c r="H1680" s="32"/>
      <c r="I1680" s="71"/>
      <c r="J1680" s="74"/>
      <c r="K1680" s="33"/>
      <c r="L1680" s="33"/>
      <c r="M1680" s="33"/>
      <c r="N1680" s="33"/>
      <c r="O1680" s="47"/>
      <c r="P1680" s="76"/>
    </row>
    <row r="1681" spans="1:16">
      <c r="A1681" s="24"/>
      <c r="B1681" s="28" t="s">
        <v>275</v>
      </c>
      <c r="C1681" s="24"/>
      <c r="D1681" s="26"/>
      <c r="E1681" s="26"/>
      <c r="F1681" s="26"/>
      <c r="G1681" s="61">
        <f>SUM(G1680:G1680)</f>
        <v>0</v>
      </c>
      <c r="H1681" s="24"/>
      <c r="I1681" s="71"/>
      <c r="J1681" s="77"/>
      <c r="K1681" s="77"/>
      <c r="L1681" s="9"/>
      <c r="M1681" s="9"/>
      <c r="N1681" s="9"/>
      <c r="O1681" s="9"/>
      <c r="P1681" s="9"/>
    </row>
    <row r="1682" spans="1:16">
      <c r="A1682" s="24"/>
      <c r="B1682" s="27" t="s">
        <v>276</v>
      </c>
      <c r="C1682" s="29" t="s">
        <v>277</v>
      </c>
      <c r="D1682" s="26" t="s">
        <v>278</v>
      </c>
      <c r="E1682" s="26">
        <v>2020.2</v>
      </c>
      <c r="F1682" s="26"/>
      <c r="G1682" s="59">
        <f>E1682*2.3</f>
        <v>4646.46</v>
      </c>
      <c r="H1682" s="24"/>
      <c r="I1682" s="71"/>
      <c r="J1682" s="33"/>
      <c r="K1682" s="33"/>
      <c r="L1682" s="74"/>
      <c r="M1682" s="74"/>
      <c r="N1682" s="9"/>
      <c r="O1682" s="9"/>
      <c r="P1682" s="9"/>
    </row>
    <row r="1683" spans="1:16">
      <c r="A1683" s="24"/>
      <c r="B1683" s="29"/>
      <c r="C1683" s="29" t="s">
        <v>197</v>
      </c>
      <c r="D1683" s="26"/>
      <c r="E1683" s="26"/>
      <c r="F1683" s="26"/>
      <c r="G1683" s="43">
        <f>E1682*1.51</f>
        <v>3050.502</v>
      </c>
      <c r="H1683" s="24"/>
      <c r="I1683" s="71"/>
      <c r="J1683" s="71"/>
      <c r="K1683" s="71"/>
    </row>
    <row r="1684" spans="1:16">
      <c r="A1684" s="24"/>
      <c r="B1684" s="29"/>
      <c r="C1684" s="29" t="s">
        <v>280</v>
      </c>
      <c r="D1684" s="26" t="s">
        <v>281</v>
      </c>
      <c r="E1684" s="26"/>
      <c r="F1684" s="26"/>
      <c r="G1684" s="43"/>
      <c r="H1684" s="66"/>
      <c r="I1684" s="71"/>
      <c r="J1684" s="71"/>
      <c r="L1684" s="9"/>
      <c r="M1684" s="9"/>
      <c r="N1684" s="9"/>
    </row>
    <row r="1685" spans="1:16">
      <c r="A1685" s="24"/>
      <c r="B1685" s="29"/>
      <c r="C1685" s="29" t="s">
        <v>198</v>
      </c>
      <c r="D1685" s="26" t="s">
        <v>281</v>
      </c>
      <c r="E1685" s="26"/>
      <c r="F1685" s="26"/>
      <c r="G1685" s="43"/>
      <c r="H1685" s="66"/>
      <c r="I1685" s="71"/>
      <c r="J1685" s="71"/>
      <c r="L1685" s="33"/>
      <c r="M1685" s="33"/>
    </row>
    <row r="1686" spans="1:16">
      <c r="A1686" s="24"/>
      <c r="B1686" s="29"/>
      <c r="C1686" s="29" t="s">
        <v>282</v>
      </c>
      <c r="D1686" s="26"/>
      <c r="E1686" s="26"/>
      <c r="F1686" s="26"/>
      <c r="G1686" s="43"/>
      <c r="H1686" s="36"/>
      <c r="I1686" s="71"/>
      <c r="J1686" s="71"/>
      <c r="L1686" s="33"/>
      <c r="M1686" s="33"/>
      <c r="N1686" s="47"/>
    </row>
    <row r="1687" spans="1:16">
      <c r="A1687" s="24"/>
      <c r="B1687" s="29"/>
      <c r="C1687" s="129" t="s">
        <v>594</v>
      </c>
      <c r="D1687" s="26" t="s">
        <v>422</v>
      </c>
      <c r="E1687" s="69">
        <v>0.5</v>
      </c>
      <c r="F1687" s="26"/>
      <c r="G1687" s="92">
        <v>1234.67</v>
      </c>
      <c r="H1687" s="32">
        <v>43585</v>
      </c>
      <c r="I1687" s="71"/>
      <c r="J1687" s="71"/>
      <c r="L1687" s="33"/>
      <c r="M1687" s="33"/>
      <c r="N1687" s="47"/>
    </row>
    <row r="1688" spans="1:16">
      <c r="A1688" s="24"/>
      <c r="B1688" s="29"/>
      <c r="C1688" s="129" t="s">
        <v>724</v>
      </c>
      <c r="D1688" s="26"/>
      <c r="E1688" s="26"/>
      <c r="F1688" s="26">
        <v>1</v>
      </c>
      <c r="G1688" s="43">
        <v>1060.4100000000001</v>
      </c>
      <c r="H1688" s="124">
        <v>43556</v>
      </c>
      <c r="I1688" s="71"/>
      <c r="J1688" s="71"/>
      <c r="L1688" s="33"/>
      <c r="M1688" s="33"/>
      <c r="N1688" s="47"/>
    </row>
    <row r="1689" spans="1:16">
      <c r="A1689" s="24"/>
      <c r="B1689" s="29"/>
      <c r="C1689" s="24" t="s">
        <v>335</v>
      </c>
      <c r="D1689" s="26" t="s">
        <v>287</v>
      </c>
      <c r="E1689" s="26">
        <v>1</v>
      </c>
      <c r="F1689" s="26">
        <v>0.19</v>
      </c>
      <c r="G1689" s="26">
        <v>177.65</v>
      </c>
      <c r="H1689" s="24"/>
      <c r="I1689" s="71"/>
      <c r="J1689" s="71"/>
      <c r="K1689" s="33"/>
      <c r="L1689" s="47"/>
    </row>
    <row r="1690" spans="1:16">
      <c r="A1690" s="24"/>
      <c r="B1690" s="24"/>
      <c r="C1690" s="36" t="s">
        <v>336</v>
      </c>
      <c r="D1690" s="26"/>
      <c r="E1690" s="26"/>
      <c r="F1690" s="26"/>
      <c r="G1690" s="43"/>
      <c r="H1690" s="24"/>
      <c r="I1690" s="71"/>
      <c r="J1690" s="71"/>
      <c r="K1690" s="9"/>
      <c r="L1690" s="9"/>
    </row>
    <row r="1691" spans="1:16">
      <c r="A1691" s="24"/>
      <c r="B1691" s="28" t="s">
        <v>275</v>
      </c>
      <c r="C1691" s="24"/>
      <c r="D1691" s="26"/>
      <c r="E1691" s="26"/>
      <c r="F1691" s="26"/>
      <c r="G1691" s="61">
        <f>SUM(G1682:G1690)</f>
        <v>10169.691999999999</v>
      </c>
      <c r="H1691" s="24"/>
      <c r="I1691" s="71"/>
      <c r="J1691" s="71"/>
    </row>
    <row r="1692" spans="1:16" ht="14.25">
      <c r="A1692" s="24">
        <v>140</v>
      </c>
      <c r="B1692" s="25" t="s">
        <v>313</v>
      </c>
      <c r="C1692" s="24"/>
      <c r="D1692" s="26"/>
      <c r="E1692" s="26"/>
      <c r="F1692" s="26"/>
      <c r="G1692" s="26"/>
      <c r="H1692" s="24"/>
      <c r="I1692" s="71"/>
      <c r="J1692" s="71"/>
    </row>
    <row r="1693" spans="1:16">
      <c r="A1693" s="24"/>
      <c r="B1693" s="27" t="s">
        <v>274</v>
      </c>
      <c r="C1693" s="24"/>
      <c r="D1693" s="26"/>
      <c r="E1693" s="26"/>
      <c r="F1693" s="26"/>
      <c r="G1693" s="26"/>
      <c r="H1693" s="24"/>
      <c r="I1693" s="71"/>
      <c r="J1693" s="71"/>
      <c r="K1693" s="71"/>
      <c r="L1693" s="71"/>
    </row>
    <row r="1694" spans="1:16">
      <c r="A1694" s="24"/>
      <c r="B1694" s="27"/>
      <c r="C1694" s="24"/>
      <c r="D1694" s="26"/>
      <c r="E1694" s="26"/>
      <c r="F1694" s="26"/>
      <c r="G1694" s="26"/>
      <c r="H1694" s="32"/>
      <c r="I1694" s="71"/>
      <c r="J1694" s="71"/>
      <c r="K1694" s="71"/>
      <c r="L1694" s="71"/>
    </row>
    <row r="1695" spans="1:16">
      <c r="A1695" s="24"/>
      <c r="B1695" s="28" t="s">
        <v>275</v>
      </c>
      <c r="C1695" s="24"/>
      <c r="D1695" s="26"/>
      <c r="E1695" s="26"/>
      <c r="F1695" s="26"/>
      <c r="G1695" s="61">
        <f>SUM(G1694:G1694)</f>
        <v>0</v>
      </c>
      <c r="H1695" s="24"/>
      <c r="I1695" s="71"/>
      <c r="J1695" s="71"/>
    </row>
    <row r="1696" spans="1:16">
      <c r="A1696" s="24"/>
      <c r="B1696" s="27" t="s">
        <v>276</v>
      </c>
      <c r="C1696" s="29" t="s">
        <v>277</v>
      </c>
      <c r="D1696" s="26" t="s">
        <v>278</v>
      </c>
      <c r="E1696" s="26">
        <v>2007.3</v>
      </c>
      <c r="F1696" s="26"/>
      <c r="G1696" s="59">
        <f>E1696*2.3</f>
        <v>4616.79</v>
      </c>
      <c r="H1696" s="24"/>
      <c r="I1696" s="71"/>
      <c r="J1696" s="77"/>
      <c r="K1696" s="9"/>
      <c r="L1696" s="9"/>
    </row>
    <row r="1697" spans="1:17">
      <c r="A1697" s="24"/>
      <c r="B1697" s="29"/>
      <c r="C1697" s="29" t="s">
        <v>197</v>
      </c>
      <c r="D1697" s="26"/>
      <c r="E1697" s="26"/>
      <c r="F1697" s="26"/>
      <c r="G1697" s="43">
        <f>E1696*1.51</f>
        <v>3031.0230000000001</v>
      </c>
      <c r="H1697" s="24"/>
      <c r="I1697" s="71"/>
      <c r="J1697" s="74"/>
      <c r="K1697" s="33"/>
      <c r="L1697" s="33"/>
      <c r="M1697" s="33"/>
      <c r="N1697" s="33"/>
    </row>
    <row r="1698" spans="1:17">
      <c r="A1698" s="24"/>
      <c r="B1698" s="29"/>
      <c r="C1698" s="29" t="s">
        <v>280</v>
      </c>
      <c r="D1698" s="26" t="s">
        <v>281</v>
      </c>
      <c r="E1698" s="26"/>
      <c r="F1698" s="26"/>
      <c r="G1698" s="43"/>
      <c r="H1698" s="66"/>
      <c r="I1698" s="71"/>
      <c r="J1698" s="77"/>
      <c r="K1698" s="9"/>
      <c r="L1698" s="9"/>
      <c r="M1698" s="47"/>
      <c r="N1698" s="9"/>
      <c r="O1698" s="33"/>
      <c r="P1698" s="33"/>
      <c r="Q1698" s="34"/>
    </row>
    <row r="1699" spans="1:17">
      <c r="A1699" s="24"/>
      <c r="B1699" s="29"/>
      <c r="C1699" s="29" t="s">
        <v>198</v>
      </c>
      <c r="D1699" s="26" t="s">
        <v>281</v>
      </c>
      <c r="E1699" s="26"/>
      <c r="F1699" s="26"/>
      <c r="G1699" s="43"/>
      <c r="H1699" s="66"/>
      <c r="I1699" s="71"/>
      <c r="J1699" s="71"/>
      <c r="K1699" s="9"/>
      <c r="L1699" s="9"/>
      <c r="M1699" s="9"/>
      <c r="N1699" s="9"/>
      <c r="O1699" s="9"/>
      <c r="P1699" s="9"/>
      <c r="Q1699" s="9"/>
    </row>
    <row r="1700" spans="1:17">
      <c r="A1700" s="24"/>
      <c r="B1700" s="29"/>
      <c r="C1700" s="29" t="s">
        <v>282</v>
      </c>
      <c r="D1700" s="26"/>
      <c r="E1700" s="26"/>
      <c r="F1700" s="26"/>
      <c r="G1700" s="43"/>
      <c r="H1700" s="24"/>
      <c r="I1700" s="71"/>
      <c r="J1700" s="71"/>
      <c r="K1700" s="9"/>
      <c r="L1700" s="9"/>
      <c r="M1700" s="9"/>
      <c r="N1700" s="9"/>
      <c r="O1700" s="9"/>
      <c r="P1700" s="9"/>
      <c r="Q1700" s="9"/>
    </row>
    <row r="1701" spans="1:17">
      <c r="A1701" s="24"/>
      <c r="B1701" s="29"/>
      <c r="C1701" s="129" t="s">
        <v>594</v>
      </c>
      <c r="D1701" s="26" t="s">
        <v>422</v>
      </c>
      <c r="E1701" s="69">
        <v>0.5</v>
      </c>
      <c r="F1701" s="26"/>
      <c r="G1701" s="92">
        <v>1234.67</v>
      </c>
      <c r="H1701" s="32">
        <v>43585</v>
      </c>
      <c r="I1701" s="71"/>
      <c r="J1701" s="71"/>
      <c r="K1701" s="9"/>
      <c r="L1701" s="9"/>
      <c r="M1701" s="9"/>
      <c r="N1701" s="9"/>
      <c r="O1701" s="9"/>
      <c r="P1701" s="9"/>
      <c r="Q1701" s="9"/>
    </row>
    <row r="1702" spans="1:17">
      <c r="A1702" s="24"/>
      <c r="B1702" s="29"/>
      <c r="C1702" s="129" t="s">
        <v>724</v>
      </c>
      <c r="D1702" s="26"/>
      <c r="E1702" s="26"/>
      <c r="F1702" s="26">
        <v>1</v>
      </c>
      <c r="G1702" s="43">
        <v>1060.4100000000001</v>
      </c>
      <c r="H1702" s="124">
        <v>43556</v>
      </c>
      <c r="I1702" s="71"/>
      <c r="J1702" s="71"/>
      <c r="K1702" s="9"/>
      <c r="L1702" s="9"/>
      <c r="M1702" s="9"/>
      <c r="N1702" s="9"/>
      <c r="O1702" s="9"/>
      <c r="P1702" s="9"/>
      <c r="Q1702" s="9"/>
    </row>
    <row r="1703" spans="1:17">
      <c r="A1703" s="24"/>
      <c r="B1703" s="29"/>
      <c r="C1703" s="24" t="s">
        <v>335</v>
      </c>
      <c r="D1703" s="26" t="s">
        <v>287</v>
      </c>
      <c r="E1703" s="26">
        <v>1</v>
      </c>
      <c r="F1703" s="26">
        <v>0.19</v>
      </c>
      <c r="G1703" s="26">
        <v>177.65</v>
      </c>
      <c r="H1703" s="24"/>
      <c r="I1703" s="71"/>
      <c r="J1703" s="71"/>
    </row>
    <row r="1704" spans="1:17">
      <c r="A1704" s="24"/>
      <c r="B1704" s="24"/>
      <c r="C1704" s="36" t="s">
        <v>336</v>
      </c>
      <c r="D1704" s="26"/>
      <c r="E1704" s="26"/>
      <c r="F1704" s="26"/>
      <c r="G1704" s="43"/>
      <c r="H1704" s="24"/>
      <c r="I1704" s="71"/>
      <c r="J1704" s="71"/>
    </row>
    <row r="1705" spans="1:17">
      <c r="A1705" s="24"/>
      <c r="B1705" s="28" t="s">
        <v>275</v>
      </c>
      <c r="C1705" s="24"/>
      <c r="D1705" s="26"/>
      <c r="E1705" s="26"/>
      <c r="F1705" s="26"/>
      <c r="G1705" s="61">
        <f>SUM(G1696:G1704)</f>
        <v>10120.543</v>
      </c>
      <c r="H1705" s="24"/>
      <c r="I1705" s="71"/>
      <c r="J1705" s="71"/>
    </row>
    <row r="1706" spans="1:17" ht="14.25">
      <c r="A1706" s="24">
        <v>141</v>
      </c>
      <c r="B1706" s="67" t="s">
        <v>314</v>
      </c>
      <c r="C1706" s="24"/>
      <c r="D1706" s="26"/>
      <c r="E1706" s="26"/>
      <c r="F1706" s="26"/>
      <c r="G1706" s="26"/>
      <c r="H1706" s="24"/>
      <c r="I1706" s="71"/>
      <c r="J1706" s="71"/>
    </row>
    <row r="1707" spans="1:17">
      <c r="A1707" s="24"/>
      <c r="B1707" s="27" t="s">
        <v>274</v>
      </c>
      <c r="C1707" s="24"/>
      <c r="D1707" s="26"/>
      <c r="E1707" s="26"/>
      <c r="F1707" s="26"/>
      <c r="G1707" s="26"/>
      <c r="H1707" s="24"/>
      <c r="I1707" s="71"/>
      <c r="J1707" s="71"/>
    </row>
    <row r="1708" spans="1:17">
      <c r="A1708" s="24"/>
      <c r="B1708" s="27"/>
      <c r="C1708" s="24"/>
      <c r="D1708" s="26"/>
      <c r="E1708" s="26"/>
      <c r="F1708" s="26"/>
      <c r="G1708" s="26"/>
      <c r="H1708" s="32"/>
      <c r="I1708" s="71"/>
      <c r="J1708" s="71"/>
    </row>
    <row r="1709" spans="1:17">
      <c r="A1709" s="24"/>
      <c r="B1709" s="28" t="s">
        <v>275</v>
      </c>
      <c r="C1709" s="24"/>
      <c r="D1709" s="26"/>
      <c r="E1709" s="26"/>
      <c r="F1709" s="26"/>
      <c r="G1709" s="61">
        <f>SUM(G1708:G1708)</f>
        <v>0</v>
      </c>
      <c r="H1709" s="24"/>
      <c r="I1709" s="71"/>
      <c r="J1709" s="71"/>
    </row>
    <row r="1710" spans="1:17">
      <c r="A1710" s="24"/>
      <c r="B1710" s="27" t="s">
        <v>276</v>
      </c>
      <c r="C1710" s="29" t="s">
        <v>277</v>
      </c>
      <c r="D1710" s="26" t="s">
        <v>278</v>
      </c>
      <c r="E1710" s="26">
        <v>629.1</v>
      </c>
      <c r="F1710" s="26"/>
      <c r="G1710" s="59">
        <f>E1710*2.3</f>
        <v>1446.9299999999998</v>
      </c>
      <c r="H1710" s="24"/>
      <c r="I1710" s="112" t="s">
        <v>392</v>
      </c>
      <c r="J1710" s="120" t="s">
        <v>403</v>
      </c>
    </row>
    <row r="1711" spans="1:17">
      <c r="A1711" s="24"/>
      <c r="B1711" s="27"/>
      <c r="C1711" s="129" t="s">
        <v>724</v>
      </c>
      <c r="D1711" s="26"/>
      <c r="E1711" s="26"/>
      <c r="F1711" s="26">
        <v>0.5</v>
      </c>
      <c r="G1711" s="43">
        <v>585.66</v>
      </c>
      <c r="H1711" s="124">
        <v>43556</v>
      </c>
      <c r="I1711" s="71"/>
      <c r="J1711" s="71"/>
    </row>
    <row r="1712" spans="1:17">
      <c r="A1712" s="24"/>
      <c r="B1712" s="29"/>
      <c r="C1712" s="24" t="s">
        <v>335</v>
      </c>
      <c r="D1712" s="26" t="s">
        <v>287</v>
      </c>
      <c r="E1712" s="26">
        <v>1</v>
      </c>
      <c r="F1712" s="26">
        <v>0.19</v>
      </c>
      <c r="G1712" s="26">
        <v>177.65</v>
      </c>
      <c r="H1712" s="24"/>
      <c r="I1712" s="71"/>
      <c r="J1712" s="71"/>
    </row>
    <row r="1713" spans="1:19">
      <c r="A1713" s="24"/>
      <c r="B1713" s="29"/>
      <c r="C1713" s="36" t="s">
        <v>336</v>
      </c>
      <c r="D1713" s="26"/>
      <c r="E1713" s="26"/>
      <c r="F1713" s="26"/>
      <c r="G1713" s="43"/>
      <c r="H1713" s="24"/>
      <c r="I1713" s="71"/>
      <c r="J1713" s="71"/>
    </row>
    <row r="1714" spans="1:19">
      <c r="A1714" s="24"/>
      <c r="B1714" s="28" t="s">
        <v>275</v>
      </c>
      <c r="C1714" s="24"/>
      <c r="D1714" s="26"/>
      <c r="E1714" s="26"/>
      <c r="F1714" s="26"/>
      <c r="G1714" s="61">
        <f>SUM(G1710:G1713)</f>
        <v>2210.2399999999998</v>
      </c>
      <c r="H1714" s="24"/>
      <c r="I1714" s="71"/>
      <c r="J1714" s="71"/>
    </row>
    <row r="1715" spans="1:19" ht="14.25">
      <c r="A1715" s="24">
        <v>142</v>
      </c>
      <c r="B1715" s="67" t="s">
        <v>315</v>
      </c>
      <c r="C1715" s="24"/>
      <c r="D1715" s="26"/>
      <c r="E1715" s="26"/>
      <c r="F1715" s="26"/>
      <c r="G1715" s="26"/>
      <c r="H1715" s="24"/>
      <c r="I1715" s="71"/>
      <c r="J1715" s="71"/>
    </row>
    <row r="1716" spans="1:19">
      <c r="A1716" s="24"/>
      <c r="B1716" s="27" t="s">
        <v>274</v>
      </c>
      <c r="C1716" s="24"/>
      <c r="D1716" s="26"/>
      <c r="E1716" s="26"/>
      <c r="F1716" s="26"/>
      <c r="G1716" s="26"/>
      <c r="H1716" s="24"/>
      <c r="I1716" s="71"/>
      <c r="J1716" s="71"/>
    </row>
    <row r="1717" spans="1:19">
      <c r="A1717" s="24"/>
      <c r="B1717" s="27"/>
      <c r="C1717" s="24"/>
      <c r="D1717" s="26"/>
      <c r="E1717" s="26"/>
      <c r="F1717" s="26"/>
      <c r="G1717" s="43"/>
      <c r="H1717" s="32"/>
      <c r="I1717" s="71"/>
      <c r="J1717" s="71"/>
    </row>
    <row r="1718" spans="1:19">
      <c r="A1718" s="24"/>
      <c r="B1718" s="28" t="s">
        <v>275</v>
      </c>
      <c r="C1718" s="24"/>
      <c r="D1718" s="26"/>
      <c r="E1718" s="26"/>
      <c r="F1718" s="26"/>
      <c r="G1718" s="61">
        <f>SUM(G1717:G1717)</f>
        <v>0</v>
      </c>
      <c r="H1718" s="24"/>
      <c r="I1718" s="71"/>
      <c r="J1718" s="71"/>
      <c r="K1718" s="71"/>
      <c r="N1718" s="9"/>
      <c r="O1718" s="33"/>
    </row>
    <row r="1719" spans="1:19">
      <c r="A1719" s="24"/>
      <c r="B1719" s="27" t="s">
        <v>276</v>
      </c>
      <c r="C1719" s="29" t="s">
        <v>277</v>
      </c>
      <c r="D1719" s="26" t="s">
        <v>278</v>
      </c>
      <c r="E1719" s="26">
        <v>405.1</v>
      </c>
      <c r="F1719" s="26"/>
      <c r="G1719" s="59">
        <f>E1719*2.3</f>
        <v>931.73</v>
      </c>
      <c r="H1719" s="24"/>
      <c r="I1719" s="71"/>
      <c r="J1719" s="71"/>
      <c r="N1719" s="9"/>
      <c r="O1719" s="33"/>
    </row>
    <row r="1720" spans="1:19">
      <c r="A1720" s="24"/>
      <c r="B1720" s="29"/>
      <c r="C1720" s="29" t="s">
        <v>197</v>
      </c>
      <c r="D1720" s="26"/>
      <c r="E1720" s="26"/>
      <c r="F1720" s="26"/>
      <c r="G1720" s="43"/>
      <c r="H1720" s="24"/>
      <c r="I1720" s="112" t="s">
        <v>392</v>
      </c>
      <c r="J1720" s="71"/>
      <c r="N1720" s="37"/>
      <c r="O1720" s="33"/>
    </row>
    <row r="1721" spans="1:19">
      <c r="A1721" s="24"/>
      <c r="B1721" s="29"/>
      <c r="C1721" s="29" t="s">
        <v>280</v>
      </c>
      <c r="D1721" s="26" t="s">
        <v>281</v>
      </c>
      <c r="E1721" s="26"/>
      <c r="F1721" s="26"/>
      <c r="G1721" s="43"/>
      <c r="H1721" s="66"/>
      <c r="I1721" s="71"/>
      <c r="J1721" s="71"/>
      <c r="N1721" s="9"/>
      <c r="O1721" s="9"/>
      <c r="P1721" s="9"/>
      <c r="Q1721" s="9"/>
      <c r="R1721" s="9"/>
      <c r="S1721" s="9"/>
    </row>
    <row r="1722" spans="1:19">
      <c r="A1722" s="24"/>
      <c r="B1722" s="29"/>
      <c r="C1722" s="29" t="s">
        <v>198</v>
      </c>
      <c r="D1722" s="26" t="s">
        <v>281</v>
      </c>
      <c r="E1722" s="26"/>
      <c r="F1722" s="26"/>
      <c r="G1722" s="26"/>
      <c r="H1722" s="66"/>
      <c r="I1722" s="71"/>
      <c r="J1722" s="71"/>
      <c r="N1722" s="9"/>
      <c r="O1722" s="33"/>
      <c r="P1722" s="33"/>
      <c r="Q1722" s="33"/>
      <c r="R1722" s="33"/>
      <c r="S1722" s="38"/>
    </row>
    <row r="1723" spans="1:19">
      <c r="A1723" s="24"/>
      <c r="B1723" s="29"/>
      <c r="C1723" s="29" t="s">
        <v>282</v>
      </c>
      <c r="D1723" s="26"/>
      <c r="E1723" s="26"/>
      <c r="F1723" s="26"/>
      <c r="G1723" s="43"/>
      <c r="H1723" s="24"/>
      <c r="I1723" s="71"/>
      <c r="J1723" s="71"/>
      <c r="N1723" s="9"/>
      <c r="O1723" s="33"/>
      <c r="P1723" s="33"/>
      <c r="Q1723" s="33"/>
      <c r="R1723" s="33"/>
      <c r="S1723" s="38"/>
    </row>
    <row r="1724" spans="1:19">
      <c r="A1724" s="24"/>
      <c r="B1724" s="29"/>
      <c r="C1724" s="24" t="s">
        <v>417</v>
      </c>
      <c r="D1724" s="26" t="s">
        <v>287</v>
      </c>
      <c r="E1724" s="26">
        <v>2</v>
      </c>
      <c r="F1724" s="26">
        <v>0.3</v>
      </c>
      <c r="G1724" s="43">
        <v>154.94</v>
      </c>
      <c r="H1724" s="32">
        <v>43557</v>
      </c>
      <c r="I1724" s="71"/>
      <c r="J1724" s="71"/>
      <c r="N1724" s="9"/>
      <c r="O1724" s="33"/>
      <c r="P1724" s="33"/>
      <c r="Q1724" s="33"/>
      <c r="R1724" s="33"/>
      <c r="S1724" s="38"/>
    </row>
    <row r="1725" spans="1:19">
      <c r="A1725" s="24"/>
      <c r="B1725" s="29"/>
      <c r="C1725" s="129" t="s">
        <v>724</v>
      </c>
      <c r="D1725" s="26"/>
      <c r="E1725" s="26"/>
      <c r="F1725" s="26">
        <v>1</v>
      </c>
      <c r="G1725" s="43">
        <v>1060.4100000000001</v>
      </c>
      <c r="H1725" s="124">
        <v>43556</v>
      </c>
      <c r="I1725" s="71"/>
      <c r="J1725" s="71"/>
      <c r="N1725" s="9"/>
      <c r="O1725" s="33"/>
      <c r="P1725" s="33"/>
      <c r="Q1725" s="33"/>
      <c r="R1725" s="33"/>
      <c r="S1725" s="38"/>
    </row>
    <row r="1726" spans="1:19">
      <c r="A1726" s="24"/>
      <c r="B1726" s="28" t="s">
        <v>275</v>
      </c>
      <c r="C1726" s="24"/>
      <c r="D1726" s="26"/>
      <c r="E1726" s="26"/>
      <c r="F1726" s="26"/>
      <c r="G1726" s="61">
        <f>SUM(G1719:G1725)</f>
        <v>2147.08</v>
      </c>
      <c r="H1726" s="24"/>
      <c r="I1726" s="71"/>
      <c r="J1726" s="71"/>
      <c r="K1726" s="33"/>
      <c r="L1726" s="33"/>
      <c r="M1726" s="33"/>
      <c r="N1726" s="9"/>
      <c r="O1726" s="9"/>
      <c r="P1726" s="9"/>
      <c r="Q1726" s="9"/>
      <c r="R1726" s="9"/>
      <c r="S1726" s="9"/>
    </row>
    <row r="1727" spans="1:19" ht="14.25">
      <c r="A1727" s="24">
        <v>143</v>
      </c>
      <c r="B1727" s="25" t="s">
        <v>316</v>
      </c>
      <c r="C1727" s="24"/>
      <c r="D1727" s="26"/>
      <c r="E1727" s="26"/>
      <c r="F1727" s="26"/>
      <c r="G1727" s="26"/>
      <c r="H1727" s="24"/>
      <c r="I1727" s="71"/>
      <c r="J1727" s="71"/>
      <c r="K1727" s="9"/>
      <c r="L1727" s="9"/>
      <c r="M1727" s="9"/>
    </row>
    <row r="1728" spans="1:19">
      <c r="A1728" s="24"/>
      <c r="B1728" s="27" t="s">
        <v>274</v>
      </c>
      <c r="C1728" s="24"/>
      <c r="D1728" s="26"/>
      <c r="E1728" s="26"/>
      <c r="F1728" s="26"/>
      <c r="G1728" s="26"/>
      <c r="H1728" s="24"/>
      <c r="I1728" s="71"/>
      <c r="J1728" s="71"/>
    </row>
    <row r="1729" spans="1:15">
      <c r="A1729" s="24"/>
      <c r="B1729" s="27" t="s">
        <v>512</v>
      </c>
      <c r="C1729" s="24" t="s">
        <v>503</v>
      </c>
      <c r="D1729" s="26" t="s">
        <v>406</v>
      </c>
      <c r="E1729" s="26">
        <v>0.3</v>
      </c>
      <c r="F1729" s="26">
        <v>4.9000000000000004</v>
      </c>
      <c r="G1729" s="26">
        <v>2757.51</v>
      </c>
      <c r="H1729" s="32">
        <v>43572</v>
      </c>
      <c r="I1729" s="71"/>
      <c r="J1729" s="71"/>
    </row>
    <row r="1730" spans="1:15">
      <c r="A1730" s="24"/>
      <c r="B1730" s="27"/>
      <c r="C1730" s="24" t="s">
        <v>436</v>
      </c>
      <c r="D1730" s="26" t="s">
        <v>126</v>
      </c>
      <c r="E1730" s="26">
        <v>16</v>
      </c>
      <c r="F1730" s="26">
        <v>49.6</v>
      </c>
      <c r="G1730" s="26">
        <v>18849.509999999998</v>
      </c>
      <c r="H1730" s="32">
        <v>43572</v>
      </c>
      <c r="I1730" s="71"/>
      <c r="J1730" s="71"/>
    </row>
    <row r="1731" spans="1:15">
      <c r="A1731" s="24"/>
      <c r="B1731" s="26"/>
      <c r="C1731" s="24" t="s">
        <v>386</v>
      </c>
      <c r="D1731" s="26" t="s">
        <v>287</v>
      </c>
      <c r="E1731" s="26">
        <v>3</v>
      </c>
      <c r="F1731" s="26">
        <v>3.6</v>
      </c>
      <c r="G1731" s="43">
        <v>1762.55</v>
      </c>
      <c r="H1731" s="32">
        <v>43572</v>
      </c>
      <c r="I1731" s="71"/>
      <c r="J1731" s="71"/>
    </row>
    <row r="1732" spans="1:15">
      <c r="A1732" s="24"/>
      <c r="B1732" s="28" t="s">
        <v>275</v>
      </c>
      <c r="C1732" s="24"/>
      <c r="D1732" s="26"/>
      <c r="E1732" s="26"/>
      <c r="F1732" s="26"/>
      <c r="G1732" s="61">
        <f>SUM(G1729:G1731)</f>
        <v>23369.569999999996</v>
      </c>
      <c r="H1732" s="24"/>
      <c r="I1732" s="71"/>
      <c r="J1732" s="71"/>
    </row>
    <row r="1733" spans="1:15">
      <c r="A1733" s="24"/>
      <c r="B1733" s="27" t="s">
        <v>276</v>
      </c>
      <c r="C1733" s="29" t="s">
        <v>277</v>
      </c>
      <c r="D1733" s="26" t="s">
        <v>278</v>
      </c>
      <c r="E1733" s="26">
        <v>1286.4000000000001</v>
      </c>
      <c r="F1733" s="26"/>
      <c r="G1733" s="59">
        <f>E1733*2.3</f>
        <v>2958.72</v>
      </c>
      <c r="H1733" s="24"/>
      <c r="I1733" s="71"/>
      <c r="J1733" s="71"/>
    </row>
    <row r="1734" spans="1:15">
      <c r="A1734" s="24"/>
      <c r="B1734" s="29"/>
      <c r="C1734" s="29" t="s">
        <v>197</v>
      </c>
      <c r="D1734" s="26"/>
      <c r="E1734" s="26"/>
      <c r="F1734" s="26"/>
      <c r="G1734" s="43">
        <f>E1733*1.51</f>
        <v>1942.4640000000002</v>
      </c>
      <c r="H1734" s="24"/>
      <c r="I1734" s="71"/>
      <c r="J1734" s="71"/>
    </row>
    <row r="1735" spans="1:15">
      <c r="A1735" s="24"/>
      <c r="B1735" s="29"/>
      <c r="C1735" s="29" t="s">
        <v>280</v>
      </c>
      <c r="D1735" s="26" t="s">
        <v>281</v>
      </c>
      <c r="E1735" s="26"/>
      <c r="F1735" s="26"/>
      <c r="G1735" s="43"/>
      <c r="H1735" s="66"/>
      <c r="I1735" s="71"/>
      <c r="J1735" s="71"/>
    </row>
    <row r="1736" spans="1:15">
      <c r="A1736" s="24"/>
      <c r="B1736" s="29"/>
      <c r="C1736" s="29" t="s">
        <v>198</v>
      </c>
      <c r="D1736" s="26" t="s">
        <v>281</v>
      </c>
      <c r="E1736" s="26"/>
      <c r="F1736" s="26"/>
      <c r="G1736" s="43"/>
      <c r="H1736" s="66"/>
      <c r="I1736" s="71"/>
      <c r="J1736" s="71"/>
      <c r="K1736" s="9"/>
      <c r="L1736" s="9"/>
    </row>
    <row r="1737" spans="1:15">
      <c r="A1737" s="24"/>
      <c r="B1737" s="29"/>
      <c r="C1737" s="29" t="s">
        <v>282</v>
      </c>
      <c r="D1737" s="26"/>
      <c r="E1737" s="26"/>
      <c r="F1737" s="26"/>
      <c r="G1737" s="43"/>
      <c r="H1737" s="24"/>
      <c r="I1737" s="71"/>
      <c r="J1737" s="71"/>
      <c r="K1737" s="33"/>
      <c r="L1737" s="34"/>
    </row>
    <row r="1738" spans="1:15">
      <c r="A1738" s="24"/>
      <c r="B1738" s="29"/>
      <c r="C1738" s="129" t="s">
        <v>724</v>
      </c>
      <c r="D1738" s="26"/>
      <c r="E1738" s="26"/>
      <c r="F1738" s="26">
        <v>1</v>
      </c>
      <c r="G1738" s="43">
        <v>1060.4100000000001</v>
      </c>
      <c r="H1738" s="124">
        <v>43556</v>
      </c>
      <c r="I1738" s="71"/>
      <c r="J1738" s="71"/>
      <c r="K1738" s="33"/>
      <c r="L1738" s="34"/>
    </row>
    <row r="1739" spans="1:15">
      <c r="A1739" s="24"/>
      <c r="B1739" s="29"/>
      <c r="C1739" s="24" t="s">
        <v>335</v>
      </c>
      <c r="D1739" s="26" t="s">
        <v>287</v>
      </c>
      <c r="E1739" s="26">
        <v>1</v>
      </c>
      <c r="F1739" s="26">
        <v>0.19</v>
      </c>
      <c r="G1739" s="26">
        <v>177.65</v>
      </c>
      <c r="H1739" s="24"/>
      <c r="I1739" s="71"/>
      <c r="J1739" s="71"/>
      <c r="L1739" s="9"/>
      <c r="M1739" s="9"/>
      <c r="N1739" s="9"/>
      <c r="O1739" s="9"/>
    </row>
    <row r="1740" spans="1:15">
      <c r="A1740" s="24"/>
      <c r="B1740" s="24"/>
      <c r="C1740" s="36" t="s">
        <v>336</v>
      </c>
      <c r="D1740" s="26"/>
      <c r="E1740" s="26"/>
      <c r="F1740" s="26"/>
      <c r="G1740" s="43"/>
      <c r="H1740" s="24"/>
      <c r="I1740" s="71"/>
      <c r="J1740" s="71"/>
      <c r="L1740" s="33"/>
      <c r="M1740" s="33"/>
      <c r="N1740" s="34"/>
      <c r="O1740" s="9"/>
    </row>
    <row r="1741" spans="1:15">
      <c r="A1741" s="24"/>
      <c r="B1741" s="28" t="s">
        <v>275</v>
      </c>
      <c r="C1741" s="24"/>
      <c r="D1741" s="26"/>
      <c r="E1741" s="26"/>
      <c r="F1741" s="26"/>
      <c r="G1741" s="61">
        <f>SUM(G1733:G1740)</f>
        <v>6139.2439999999997</v>
      </c>
      <c r="H1741" s="24"/>
      <c r="I1741" s="71"/>
      <c r="J1741" s="71"/>
      <c r="L1741" s="9"/>
      <c r="M1741" s="9"/>
      <c r="N1741" s="9"/>
      <c r="O1741" s="9"/>
    </row>
    <row r="1742" spans="1:15" ht="14.25">
      <c r="A1742" s="24">
        <v>144</v>
      </c>
      <c r="B1742" s="25" t="s">
        <v>317</v>
      </c>
      <c r="C1742" s="24"/>
      <c r="D1742" s="26"/>
      <c r="E1742" s="26"/>
      <c r="F1742" s="26"/>
      <c r="G1742" s="26"/>
      <c r="H1742" s="24"/>
      <c r="I1742" s="71"/>
      <c r="J1742" s="71"/>
      <c r="L1742" s="9"/>
      <c r="M1742" s="9"/>
      <c r="N1742" s="9"/>
      <c r="O1742" s="9"/>
    </row>
    <row r="1743" spans="1:15">
      <c r="A1743" s="24"/>
      <c r="B1743" s="27" t="s">
        <v>274</v>
      </c>
      <c r="C1743" s="24"/>
      <c r="D1743" s="26"/>
      <c r="E1743" s="26"/>
      <c r="F1743" s="26"/>
      <c r="G1743" s="26"/>
      <c r="H1743" s="24"/>
      <c r="I1743" s="71"/>
      <c r="J1743" s="71"/>
    </row>
    <row r="1744" spans="1:15">
      <c r="A1744" s="24"/>
      <c r="B1744" s="27"/>
      <c r="C1744" s="24"/>
      <c r="D1744" s="26"/>
      <c r="E1744" s="26"/>
      <c r="F1744" s="26"/>
      <c r="G1744" s="26"/>
      <c r="H1744" s="32"/>
      <c r="I1744" s="71"/>
      <c r="J1744" s="71"/>
    </row>
    <row r="1745" spans="1:18">
      <c r="A1745" s="24"/>
      <c r="B1745" s="28" t="s">
        <v>275</v>
      </c>
      <c r="C1745" s="24"/>
      <c r="D1745" s="26"/>
      <c r="E1745" s="26"/>
      <c r="F1745" s="26"/>
      <c r="G1745" s="61">
        <f>SUM(G1744:G1744)</f>
        <v>0</v>
      </c>
      <c r="H1745" s="24"/>
      <c r="I1745" s="71"/>
      <c r="J1745" s="71"/>
      <c r="M1745" s="9"/>
      <c r="N1745" s="9"/>
      <c r="O1745" s="9"/>
      <c r="P1745" s="9"/>
      <c r="Q1745" s="9"/>
      <c r="R1745" s="9"/>
    </row>
    <row r="1746" spans="1:18">
      <c r="A1746" s="24"/>
      <c r="B1746" s="27" t="s">
        <v>276</v>
      </c>
      <c r="C1746" s="29" t="s">
        <v>277</v>
      </c>
      <c r="D1746" s="26" t="s">
        <v>278</v>
      </c>
      <c r="E1746" s="26">
        <v>945.5</v>
      </c>
      <c r="F1746" s="26"/>
      <c r="G1746" s="59">
        <f>E1746*2.3</f>
        <v>2174.6499999999996</v>
      </c>
      <c r="H1746" s="24"/>
      <c r="I1746" s="112" t="s">
        <v>392</v>
      </c>
      <c r="J1746" s="71"/>
      <c r="M1746" s="9"/>
      <c r="N1746" s="9"/>
      <c r="O1746" s="9"/>
      <c r="P1746" s="9"/>
      <c r="Q1746" s="9"/>
      <c r="R1746" s="9"/>
    </row>
    <row r="1747" spans="1:18">
      <c r="A1747" s="24"/>
      <c r="B1747" s="29"/>
      <c r="C1747" s="29" t="s">
        <v>197</v>
      </c>
      <c r="D1747" s="26"/>
      <c r="E1747" s="26"/>
      <c r="F1747" s="26"/>
      <c r="G1747" s="43"/>
      <c r="H1747" s="24"/>
      <c r="I1747" s="71"/>
      <c r="J1747" s="71"/>
      <c r="M1747" s="37"/>
      <c r="N1747" s="33"/>
      <c r="O1747" s="74"/>
      <c r="P1747" s="33"/>
      <c r="Q1747" s="47"/>
      <c r="R1747" s="76"/>
    </row>
    <row r="1748" spans="1:18">
      <c r="A1748" s="24"/>
      <c r="B1748" s="29"/>
      <c r="C1748" s="29" t="s">
        <v>280</v>
      </c>
      <c r="D1748" s="26" t="s">
        <v>281</v>
      </c>
      <c r="E1748" s="26"/>
      <c r="F1748" s="26"/>
      <c r="G1748" s="43"/>
      <c r="H1748" s="66"/>
      <c r="I1748" s="71"/>
      <c r="J1748" s="71"/>
      <c r="M1748" s="37"/>
      <c r="N1748" s="33"/>
      <c r="O1748" s="74"/>
      <c r="P1748" s="33"/>
      <c r="Q1748" s="47"/>
      <c r="R1748" s="76"/>
    </row>
    <row r="1749" spans="1:18">
      <c r="A1749" s="24"/>
      <c r="B1749" s="29"/>
      <c r="C1749" s="29" t="s">
        <v>198</v>
      </c>
      <c r="D1749" s="26" t="s">
        <v>281</v>
      </c>
      <c r="E1749" s="26"/>
      <c r="F1749" s="26"/>
      <c r="G1749" s="43"/>
      <c r="H1749" s="66"/>
      <c r="I1749" s="71"/>
      <c r="J1749" s="71"/>
      <c r="M1749" s="9"/>
      <c r="N1749" s="9"/>
      <c r="O1749" s="9"/>
      <c r="P1749" s="9"/>
      <c r="Q1749" s="9"/>
      <c r="R1749" s="9"/>
    </row>
    <row r="1750" spans="1:18">
      <c r="A1750" s="24"/>
      <c r="B1750" s="29"/>
      <c r="C1750" s="29" t="s">
        <v>282</v>
      </c>
      <c r="D1750" s="26"/>
      <c r="E1750" s="26"/>
      <c r="F1750" s="26"/>
      <c r="G1750" s="43"/>
      <c r="H1750" s="24"/>
      <c r="I1750" s="71"/>
      <c r="J1750" s="71"/>
      <c r="O1750" t="s">
        <v>125</v>
      </c>
    </row>
    <row r="1751" spans="1:18">
      <c r="A1751" s="24"/>
      <c r="B1751" s="29"/>
      <c r="C1751" s="129" t="s">
        <v>724</v>
      </c>
      <c r="D1751" s="26"/>
      <c r="E1751" s="26"/>
      <c r="F1751" s="26">
        <v>1</v>
      </c>
      <c r="G1751" s="43">
        <v>1060.4100000000001</v>
      </c>
      <c r="H1751" s="124">
        <v>43556</v>
      </c>
      <c r="I1751" s="71"/>
      <c r="J1751" s="71"/>
    </row>
    <row r="1752" spans="1:18">
      <c r="A1752" s="24"/>
      <c r="B1752" s="29"/>
      <c r="C1752" s="24" t="s">
        <v>335</v>
      </c>
      <c r="D1752" s="26" t="s">
        <v>287</v>
      </c>
      <c r="E1752" s="26">
        <v>1</v>
      </c>
      <c r="F1752" s="26">
        <v>0.19</v>
      </c>
      <c r="G1752" s="26">
        <v>177.65</v>
      </c>
      <c r="H1752" s="24"/>
      <c r="I1752" s="71"/>
      <c r="J1752" s="71"/>
    </row>
    <row r="1753" spans="1:18">
      <c r="A1753" s="24"/>
      <c r="B1753" s="24"/>
      <c r="C1753" s="36" t="s">
        <v>336</v>
      </c>
      <c r="D1753" s="24"/>
      <c r="E1753" s="26"/>
      <c r="F1753" s="26"/>
      <c r="G1753" s="43"/>
      <c r="H1753" s="24"/>
      <c r="I1753" s="71"/>
      <c r="J1753" s="71"/>
    </row>
    <row r="1754" spans="1:18">
      <c r="A1754" s="24"/>
      <c r="B1754" s="28" t="s">
        <v>275</v>
      </c>
      <c r="C1754" s="24"/>
      <c r="D1754" s="26"/>
      <c r="E1754" s="26"/>
      <c r="F1754" s="26"/>
      <c r="G1754" s="61">
        <f>SUM(G1746:G1753)</f>
        <v>3412.7099999999996</v>
      </c>
      <c r="H1754" s="24"/>
      <c r="I1754" s="71"/>
      <c r="J1754" s="71"/>
    </row>
    <row r="1755" spans="1:18" ht="14.25">
      <c r="A1755" s="24">
        <v>145</v>
      </c>
      <c r="B1755" s="67" t="s">
        <v>318</v>
      </c>
      <c r="C1755" s="24"/>
      <c r="D1755" s="26"/>
      <c r="E1755" s="26"/>
      <c r="F1755" s="26"/>
      <c r="G1755" s="26"/>
      <c r="H1755" s="24"/>
      <c r="I1755" s="71"/>
      <c r="J1755" s="71"/>
    </row>
    <row r="1756" spans="1:18">
      <c r="A1756" s="24"/>
      <c r="B1756" s="27" t="s">
        <v>274</v>
      </c>
      <c r="C1756" s="24"/>
      <c r="D1756" s="26"/>
      <c r="E1756" s="26"/>
      <c r="F1756" s="26"/>
      <c r="G1756" s="26"/>
      <c r="H1756" s="24"/>
      <c r="I1756" s="71"/>
      <c r="J1756" s="71"/>
    </row>
    <row r="1757" spans="1:18">
      <c r="A1757" s="24"/>
      <c r="B1757" s="27"/>
      <c r="C1757" s="24"/>
      <c r="D1757" s="26"/>
      <c r="E1757" s="26"/>
      <c r="F1757" s="26"/>
      <c r="G1757" s="26"/>
      <c r="H1757" s="32"/>
      <c r="I1757" s="71"/>
      <c r="J1757" s="71"/>
    </row>
    <row r="1758" spans="1:18">
      <c r="A1758" s="24"/>
      <c r="B1758" s="28" t="s">
        <v>275</v>
      </c>
      <c r="C1758" s="24"/>
      <c r="D1758" s="26"/>
      <c r="E1758" s="26"/>
      <c r="F1758" s="26"/>
      <c r="G1758" s="61">
        <f>SUM(G1757:G1757)</f>
        <v>0</v>
      </c>
      <c r="H1758" s="24"/>
      <c r="I1758" s="71"/>
      <c r="J1758" s="71"/>
    </row>
    <row r="1759" spans="1:18">
      <c r="A1759" s="24"/>
      <c r="B1759" s="27" t="s">
        <v>276</v>
      </c>
      <c r="C1759" s="29" t="s">
        <v>277</v>
      </c>
      <c r="D1759" s="26" t="s">
        <v>278</v>
      </c>
      <c r="E1759" s="26">
        <v>397.3</v>
      </c>
      <c r="F1759" s="26"/>
      <c r="G1759" s="59">
        <f>E1759*2.3</f>
        <v>913.79</v>
      </c>
      <c r="H1759" s="24"/>
      <c r="I1759" s="112" t="s">
        <v>392</v>
      </c>
      <c r="J1759" s="120" t="s">
        <v>403</v>
      </c>
    </row>
    <row r="1760" spans="1:18">
      <c r="A1760" s="24"/>
      <c r="B1760" s="29"/>
      <c r="C1760" s="29" t="s">
        <v>197</v>
      </c>
      <c r="D1760" s="26"/>
      <c r="E1760" s="26"/>
      <c r="F1760" s="26"/>
      <c r="G1760" s="43">
        <v>0</v>
      </c>
      <c r="H1760" s="24"/>
      <c r="I1760" s="71"/>
      <c r="J1760" s="71"/>
    </row>
    <row r="1761" spans="1:16">
      <c r="A1761" s="24"/>
      <c r="B1761" s="29"/>
      <c r="C1761" s="29" t="s">
        <v>280</v>
      </c>
      <c r="D1761" s="26" t="s">
        <v>281</v>
      </c>
      <c r="E1761" s="26"/>
      <c r="F1761" s="26"/>
      <c r="G1761" s="43"/>
      <c r="H1761" s="66"/>
      <c r="I1761" s="71"/>
      <c r="J1761" s="71"/>
    </row>
    <row r="1762" spans="1:16">
      <c r="A1762" s="24"/>
      <c r="B1762" s="29"/>
      <c r="C1762" s="29" t="s">
        <v>198</v>
      </c>
      <c r="D1762" s="26" t="s">
        <v>281</v>
      </c>
      <c r="E1762" s="26"/>
      <c r="F1762" s="26"/>
      <c r="G1762" s="26"/>
      <c r="H1762" s="66"/>
      <c r="I1762" s="71"/>
      <c r="J1762" s="71"/>
    </row>
    <row r="1763" spans="1:16">
      <c r="A1763" s="24"/>
      <c r="B1763" s="29"/>
      <c r="C1763" s="29" t="s">
        <v>282</v>
      </c>
      <c r="D1763" s="26" t="s">
        <v>36</v>
      </c>
      <c r="E1763" s="26"/>
      <c r="F1763" s="26"/>
      <c r="G1763" s="43"/>
      <c r="H1763" s="24"/>
      <c r="I1763" s="71"/>
      <c r="J1763" s="71"/>
    </row>
    <row r="1764" spans="1:16">
      <c r="A1764" s="24"/>
      <c r="B1764" s="29"/>
      <c r="C1764" s="129" t="s">
        <v>724</v>
      </c>
      <c r="D1764" s="26"/>
      <c r="E1764" s="26"/>
      <c r="F1764" s="26">
        <v>1</v>
      </c>
      <c r="G1764" s="43">
        <v>1060.4100000000001</v>
      </c>
      <c r="H1764" s="124">
        <v>43556</v>
      </c>
      <c r="I1764" s="71"/>
      <c r="J1764" s="71"/>
    </row>
    <row r="1765" spans="1:16">
      <c r="A1765" s="24"/>
      <c r="B1765" s="29"/>
      <c r="C1765" s="24" t="s">
        <v>335</v>
      </c>
      <c r="D1765" s="26" t="s">
        <v>287</v>
      </c>
      <c r="E1765" s="26">
        <v>1</v>
      </c>
      <c r="F1765" s="26">
        <v>0.19</v>
      </c>
      <c r="G1765" s="26">
        <v>177.65</v>
      </c>
      <c r="H1765" s="24"/>
      <c r="I1765" s="71"/>
      <c r="J1765" s="71"/>
    </row>
    <row r="1766" spans="1:16">
      <c r="A1766" s="24"/>
      <c r="B1766" s="24"/>
      <c r="C1766" s="36" t="s">
        <v>336</v>
      </c>
      <c r="D1766" s="24"/>
      <c r="E1766" s="26"/>
      <c r="F1766" s="26"/>
      <c r="G1766" s="43"/>
      <c r="H1766" s="24"/>
      <c r="I1766" s="71"/>
      <c r="J1766" s="71"/>
    </row>
    <row r="1767" spans="1:16">
      <c r="A1767" s="24"/>
      <c r="B1767" s="28" t="s">
        <v>275</v>
      </c>
      <c r="C1767" s="24"/>
      <c r="D1767" s="26"/>
      <c r="E1767" s="26"/>
      <c r="F1767" s="26"/>
      <c r="G1767" s="61">
        <f>SUM(G1759:G1766)</f>
        <v>2151.85</v>
      </c>
      <c r="H1767" s="24"/>
      <c r="I1767" s="71"/>
      <c r="J1767" s="71"/>
    </row>
    <row r="1768" spans="1:16" ht="14.25">
      <c r="A1768" s="24">
        <v>146</v>
      </c>
      <c r="B1768" s="67" t="s">
        <v>319</v>
      </c>
      <c r="C1768" s="24"/>
      <c r="D1768" s="26"/>
      <c r="E1768" s="26"/>
      <c r="F1768" s="26"/>
      <c r="G1768" s="26"/>
      <c r="H1768" s="24"/>
      <c r="I1768" s="71"/>
      <c r="J1768" s="71"/>
    </row>
    <row r="1769" spans="1:16">
      <c r="A1769" s="24"/>
      <c r="B1769" s="27" t="s">
        <v>274</v>
      </c>
      <c r="C1769" s="24"/>
      <c r="D1769" s="26"/>
      <c r="E1769" s="26"/>
      <c r="F1769" s="26"/>
      <c r="G1769" s="26"/>
      <c r="H1769" s="24"/>
      <c r="I1769" s="71"/>
      <c r="J1769" s="71"/>
    </row>
    <row r="1770" spans="1:16">
      <c r="A1770" s="24"/>
      <c r="B1770" s="27"/>
      <c r="C1770" s="24"/>
      <c r="D1770" s="26"/>
      <c r="E1770" s="26"/>
      <c r="F1770" s="26"/>
      <c r="G1770" s="26"/>
      <c r="H1770" s="32"/>
      <c r="I1770" s="71"/>
      <c r="J1770" s="71"/>
    </row>
    <row r="1771" spans="1:16">
      <c r="A1771" s="24"/>
      <c r="B1771" s="28" t="s">
        <v>275</v>
      </c>
      <c r="C1771" s="24"/>
      <c r="D1771" s="26"/>
      <c r="E1771" s="26"/>
      <c r="F1771" s="26"/>
      <c r="G1771" s="61">
        <f>SUM(G1770:G1770)</f>
        <v>0</v>
      </c>
      <c r="H1771" s="24"/>
      <c r="I1771" s="71"/>
      <c r="J1771" s="71"/>
    </row>
    <row r="1772" spans="1:16">
      <c r="A1772" s="24"/>
      <c r="B1772" s="27" t="s">
        <v>276</v>
      </c>
      <c r="C1772" s="29" t="s">
        <v>277</v>
      </c>
      <c r="D1772" s="26" t="s">
        <v>278</v>
      </c>
      <c r="E1772" s="26">
        <v>594.5</v>
      </c>
      <c r="F1772" s="26"/>
      <c r="G1772" s="59">
        <f>E1772*2.3</f>
        <v>1367.35</v>
      </c>
      <c r="H1772" s="24"/>
      <c r="I1772" s="112" t="s">
        <v>392</v>
      </c>
      <c r="J1772" s="120" t="s">
        <v>403</v>
      </c>
    </row>
    <row r="1773" spans="1:16">
      <c r="A1773" s="24"/>
      <c r="B1773" s="29"/>
      <c r="C1773" s="68" t="s">
        <v>197</v>
      </c>
      <c r="D1773" s="69"/>
      <c r="E1773" s="69"/>
      <c r="F1773" s="69"/>
      <c r="G1773" s="92">
        <v>0</v>
      </c>
      <c r="H1773" s="70"/>
      <c r="I1773" s="71"/>
      <c r="J1773" s="71"/>
    </row>
    <row r="1774" spans="1:16">
      <c r="A1774" s="24"/>
      <c r="B1774" s="29"/>
      <c r="C1774" s="29" t="s">
        <v>280</v>
      </c>
      <c r="D1774" s="26" t="s">
        <v>281</v>
      </c>
      <c r="E1774" s="26"/>
      <c r="F1774" s="26"/>
      <c r="G1774" s="43"/>
      <c r="H1774" s="66"/>
      <c r="I1774" s="71"/>
      <c r="J1774" s="71"/>
      <c r="K1774" s="9"/>
      <c r="L1774" s="9"/>
      <c r="M1774" s="9"/>
      <c r="N1774" s="9"/>
      <c r="O1774" s="9"/>
      <c r="P1774" s="9"/>
    </row>
    <row r="1775" spans="1:16">
      <c r="A1775" s="24"/>
      <c r="B1775" s="29"/>
      <c r="C1775" s="29" t="s">
        <v>198</v>
      </c>
      <c r="D1775" s="26" t="s">
        <v>281</v>
      </c>
      <c r="E1775" s="26"/>
      <c r="F1775" s="26"/>
      <c r="G1775" s="26"/>
      <c r="H1775" s="66"/>
      <c r="I1775" s="71"/>
      <c r="J1775" s="71"/>
      <c r="K1775" s="9"/>
      <c r="L1775" s="9"/>
      <c r="M1775" s="9"/>
      <c r="N1775" s="9"/>
      <c r="O1775" s="9"/>
      <c r="P1775" s="9"/>
    </row>
    <row r="1776" spans="1:16">
      <c r="A1776" s="24"/>
      <c r="B1776" s="29"/>
      <c r="C1776" s="29" t="s">
        <v>282</v>
      </c>
      <c r="D1776" s="26"/>
      <c r="E1776" s="26"/>
      <c r="F1776" s="26"/>
      <c r="G1776" s="43"/>
      <c r="H1776" s="32"/>
      <c r="I1776" s="71"/>
      <c r="J1776" s="71"/>
      <c r="K1776" s="33"/>
      <c r="L1776" s="33"/>
      <c r="M1776" s="34"/>
      <c r="N1776" s="33"/>
      <c r="O1776" s="33"/>
      <c r="P1776" s="34"/>
    </row>
    <row r="1777" spans="1:18">
      <c r="A1777" s="24"/>
      <c r="B1777" s="29"/>
      <c r="C1777" s="129" t="s">
        <v>724</v>
      </c>
      <c r="D1777" s="26"/>
      <c r="E1777" s="26"/>
      <c r="F1777" s="26">
        <v>1</v>
      </c>
      <c r="G1777" s="43">
        <v>1060.4100000000001</v>
      </c>
      <c r="H1777" s="124">
        <v>43556</v>
      </c>
      <c r="I1777" s="71"/>
      <c r="J1777" s="71"/>
      <c r="K1777" s="33"/>
      <c r="L1777" s="33"/>
      <c r="M1777" s="34"/>
      <c r="N1777" s="33"/>
      <c r="O1777" s="33"/>
      <c r="P1777" s="34"/>
    </row>
    <row r="1778" spans="1:18">
      <c r="A1778" s="24"/>
      <c r="B1778" s="29"/>
      <c r="C1778" s="24" t="s">
        <v>335</v>
      </c>
      <c r="D1778" s="26" t="s">
        <v>287</v>
      </c>
      <c r="E1778" s="26">
        <v>2</v>
      </c>
      <c r="F1778" s="26">
        <v>0.38</v>
      </c>
      <c r="G1778" s="43">
        <v>355.3</v>
      </c>
      <c r="H1778" s="24"/>
      <c r="I1778" s="71"/>
      <c r="J1778" s="71"/>
      <c r="K1778" s="9"/>
      <c r="L1778" s="33"/>
      <c r="M1778" s="33"/>
      <c r="N1778" s="34"/>
      <c r="O1778" s="9"/>
      <c r="P1778" s="9"/>
    </row>
    <row r="1779" spans="1:18">
      <c r="A1779" s="24"/>
      <c r="B1779" s="29"/>
      <c r="C1779" s="36" t="s">
        <v>336</v>
      </c>
      <c r="D1779" s="24"/>
      <c r="E1779" s="26"/>
      <c r="F1779" s="26"/>
      <c r="G1779" s="43"/>
      <c r="H1779" s="24"/>
      <c r="I1779" s="71"/>
      <c r="J1779" s="71"/>
    </row>
    <row r="1780" spans="1:18">
      <c r="A1780" s="24"/>
      <c r="B1780" s="28" t="s">
        <v>275</v>
      </c>
      <c r="C1780" s="24"/>
      <c r="D1780" s="26"/>
      <c r="E1780" s="26"/>
      <c r="F1780" s="26"/>
      <c r="G1780" s="61">
        <f>SUM(G1772:G1779)</f>
        <v>2783.0600000000004</v>
      </c>
      <c r="H1780" s="24"/>
      <c r="I1780" s="71"/>
      <c r="J1780" s="71"/>
    </row>
    <row r="1781" spans="1:18" ht="14.25">
      <c r="A1781" s="24">
        <v>147</v>
      </c>
      <c r="B1781" s="67" t="s">
        <v>320</v>
      </c>
      <c r="C1781" s="24"/>
      <c r="D1781" s="26"/>
      <c r="E1781" s="26"/>
      <c r="F1781" s="26"/>
      <c r="G1781" s="26"/>
      <c r="H1781" s="24"/>
      <c r="I1781" s="71"/>
      <c r="J1781" s="71"/>
      <c r="M1781" s="33"/>
      <c r="N1781" s="33"/>
      <c r="O1781" s="47"/>
    </row>
    <row r="1782" spans="1:18">
      <c r="A1782" s="24"/>
      <c r="B1782" s="27" t="s">
        <v>274</v>
      </c>
      <c r="C1782" s="24"/>
      <c r="D1782" s="26"/>
      <c r="E1782" s="26"/>
      <c r="F1782" s="26"/>
      <c r="G1782" s="26"/>
      <c r="H1782" s="24"/>
      <c r="I1782" s="71"/>
      <c r="J1782" s="71"/>
      <c r="M1782" s="33"/>
      <c r="N1782" s="33"/>
      <c r="O1782" s="47"/>
      <c r="P1782" s="9"/>
      <c r="Q1782" s="9"/>
      <c r="R1782" s="9"/>
    </row>
    <row r="1783" spans="1:18">
      <c r="A1783" s="24"/>
      <c r="B1783" s="27"/>
      <c r="C1783" s="24" t="s">
        <v>720</v>
      </c>
      <c r="D1783" s="26" t="s">
        <v>406</v>
      </c>
      <c r="E1783" s="26">
        <v>0.98</v>
      </c>
      <c r="F1783" s="26">
        <v>110.8</v>
      </c>
      <c r="G1783" s="26">
        <v>28097.14</v>
      </c>
      <c r="H1783" s="36" t="s">
        <v>722</v>
      </c>
      <c r="I1783" s="71"/>
      <c r="J1783" s="71"/>
      <c r="M1783" s="33"/>
      <c r="N1783" s="33"/>
      <c r="O1783" s="47"/>
      <c r="P1783" s="9"/>
      <c r="Q1783" s="9"/>
      <c r="R1783" s="9"/>
    </row>
    <row r="1784" spans="1:18">
      <c r="A1784" s="24"/>
      <c r="B1784" s="27"/>
      <c r="C1784" s="24" t="s">
        <v>721</v>
      </c>
      <c r="D1784" s="26" t="s">
        <v>422</v>
      </c>
      <c r="E1784" s="26">
        <v>9</v>
      </c>
      <c r="F1784" s="26">
        <v>28.9</v>
      </c>
      <c r="G1784" s="26">
        <v>19920.55</v>
      </c>
      <c r="H1784" s="36" t="s">
        <v>722</v>
      </c>
      <c r="I1784" s="71"/>
      <c r="J1784" s="71"/>
      <c r="M1784" s="33"/>
      <c r="N1784" s="33"/>
      <c r="O1784" s="47"/>
      <c r="P1784" s="9"/>
      <c r="Q1784" s="9"/>
      <c r="R1784" s="9"/>
    </row>
    <row r="1785" spans="1:18">
      <c r="A1785" s="24"/>
      <c r="B1785" s="27"/>
      <c r="C1785" s="24" t="s">
        <v>451</v>
      </c>
      <c r="D1785" s="26" t="s">
        <v>278</v>
      </c>
      <c r="E1785" s="26">
        <v>6</v>
      </c>
      <c r="F1785" s="26">
        <v>8.3000000000000007</v>
      </c>
      <c r="G1785" s="26">
        <v>3206.12</v>
      </c>
      <c r="H1785" s="36" t="s">
        <v>722</v>
      </c>
      <c r="I1785" s="71"/>
      <c r="J1785" s="71"/>
      <c r="M1785" s="33"/>
      <c r="N1785" s="33"/>
      <c r="O1785" s="47"/>
      <c r="P1785" s="9"/>
      <c r="Q1785" s="9"/>
      <c r="R1785" s="9"/>
    </row>
    <row r="1786" spans="1:18">
      <c r="A1786" s="24"/>
      <c r="B1786" s="27"/>
      <c r="C1786" s="24" t="s">
        <v>452</v>
      </c>
      <c r="D1786" s="26" t="s">
        <v>278</v>
      </c>
      <c r="E1786" s="26">
        <v>12</v>
      </c>
      <c r="F1786" s="26">
        <v>14.6</v>
      </c>
      <c r="G1786" s="26">
        <v>3399.62</v>
      </c>
      <c r="H1786" s="36" t="s">
        <v>722</v>
      </c>
      <c r="I1786" s="71"/>
      <c r="J1786" s="71"/>
      <c r="M1786" s="33"/>
      <c r="N1786" s="33"/>
      <c r="O1786" s="47"/>
      <c r="P1786" s="9"/>
      <c r="Q1786" s="9"/>
      <c r="R1786" s="9"/>
    </row>
    <row r="1787" spans="1:18">
      <c r="A1787" s="24"/>
      <c r="B1787" s="27"/>
      <c r="C1787" s="24" t="s">
        <v>626</v>
      </c>
      <c r="D1787" s="26" t="s">
        <v>126</v>
      </c>
      <c r="E1787" s="26">
        <v>2.6</v>
      </c>
      <c r="F1787" s="26">
        <v>5.0999999999999996</v>
      </c>
      <c r="G1787" s="26">
        <v>2490.7399999999998</v>
      </c>
      <c r="H1787" s="36" t="s">
        <v>722</v>
      </c>
      <c r="I1787" s="71"/>
      <c r="J1787" s="71"/>
      <c r="M1787" s="33"/>
      <c r="N1787" s="33"/>
      <c r="O1787" s="47"/>
      <c r="P1787" s="9"/>
      <c r="Q1787" s="9"/>
      <c r="R1787" s="9"/>
    </row>
    <row r="1788" spans="1:18">
      <c r="A1788" s="24"/>
      <c r="B1788" s="27"/>
      <c r="C1788" s="24" t="s">
        <v>723</v>
      </c>
      <c r="D1788" s="26" t="s">
        <v>287</v>
      </c>
      <c r="E1788" s="26">
        <v>2</v>
      </c>
      <c r="F1788" s="26">
        <v>3</v>
      </c>
      <c r="G1788" s="26">
        <v>1019.87</v>
      </c>
      <c r="H1788" s="66">
        <v>43581</v>
      </c>
      <c r="I1788" s="71"/>
      <c r="J1788" s="71"/>
      <c r="M1788" s="33"/>
      <c r="N1788" s="33"/>
      <c r="O1788" s="47"/>
      <c r="P1788" s="9"/>
      <c r="Q1788" s="9"/>
      <c r="R1788" s="9"/>
    </row>
    <row r="1789" spans="1:18">
      <c r="A1789" s="24"/>
      <c r="B1789" s="27"/>
      <c r="C1789" s="24" t="s">
        <v>405</v>
      </c>
      <c r="D1789" s="26" t="s">
        <v>281</v>
      </c>
      <c r="E1789" s="26">
        <v>29</v>
      </c>
      <c r="F1789" s="26"/>
      <c r="G1789" s="26">
        <v>43085.3</v>
      </c>
      <c r="H1789" s="36" t="s">
        <v>722</v>
      </c>
      <c r="I1789" s="71"/>
      <c r="J1789" s="71"/>
      <c r="M1789" s="33"/>
      <c r="N1789" s="33"/>
      <c r="O1789" s="47"/>
      <c r="P1789" s="9"/>
      <c r="Q1789" s="9"/>
      <c r="R1789" s="9"/>
    </row>
    <row r="1790" spans="1:18">
      <c r="A1790" s="24"/>
      <c r="B1790" s="28" t="s">
        <v>275</v>
      </c>
      <c r="C1790" s="24"/>
      <c r="D1790" s="26"/>
      <c r="E1790" s="26"/>
      <c r="F1790" s="26"/>
      <c r="G1790" s="61">
        <f>SUM(G1783:G1789)</f>
        <v>101219.34000000001</v>
      </c>
      <c r="H1790" s="24"/>
      <c r="I1790" s="71"/>
      <c r="J1790" s="71"/>
      <c r="L1790" s="9"/>
      <c r="M1790" s="37"/>
      <c r="N1790" s="33"/>
      <c r="O1790" s="74"/>
      <c r="P1790" s="33"/>
      <c r="Q1790" s="47"/>
      <c r="R1790" s="76"/>
    </row>
    <row r="1791" spans="1:18">
      <c r="A1791" s="24"/>
      <c r="B1791" s="27" t="s">
        <v>276</v>
      </c>
      <c r="C1791" s="29" t="s">
        <v>277</v>
      </c>
      <c r="D1791" s="26" t="s">
        <v>278</v>
      </c>
      <c r="E1791" s="26">
        <v>1334.1</v>
      </c>
      <c r="F1791" s="26"/>
      <c r="G1791" s="59">
        <f>E1791*2.3</f>
        <v>3068.4299999999994</v>
      </c>
      <c r="H1791" s="24"/>
      <c r="I1791" s="71"/>
      <c r="J1791" s="71"/>
      <c r="L1791" s="9"/>
      <c r="M1791" s="33"/>
      <c r="N1791" s="33"/>
      <c r="O1791" s="33"/>
      <c r="P1791" s="33"/>
      <c r="Q1791" s="47"/>
      <c r="R1791" s="76"/>
    </row>
    <row r="1792" spans="1:18">
      <c r="A1792" s="24"/>
      <c r="B1792" s="29"/>
      <c r="C1792" s="29" t="s">
        <v>197</v>
      </c>
      <c r="D1792" s="26"/>
      <c r="E1792" s="26"/>
      <c r="F1792" s="26"/>
      <c r="G1792" s="43">
        <f>E1791*1.51</f>
        <v>2014.491</v>
      </c>
      <c r="H1792" s="24"/>
      <c r="I1792" s="71"/>
      <c r="J1792" s="71"/>
      <c r="L1792" s="9"/>
      <c r="M1792" s="33"/>
      <c r="R1792" s="9"/>
    </row>
    <row r="1793" spans="1:18">
      <c r="A1793" s="24"/>
      <c r="B1793" s="29"/>
      <c r="C1793" s="29" t="s">
        <v>280</v>
      </c>
      <c r="D1793" s="26" t="s">
        <v>281</v>
      </c>
      <c r="E1793" s="26"/>
      <c r="F1793" s="26"/>
      <c r="G1793" s="43"/>
      <c r="H1793" s="66"/>
      <c r="I1793" s="71"/>
      <c r="J1793" s="71"/>
      <c r="L1793" s="33"/>
      <c r="M1793" s="33"/>
      <c r="R1793" s="9"/>
    </row>
    <row r="1794" spans="1:18">
      <c r="A1794" s="24"/>
      <c r="B1794" s="29"/>
      <c r="C1794" s="29" t="s">
        <v>198</v>
      </c>
      <c r="D1794" s="26" t="s">
        <v>281</v>
      </c>
      <c r="E1794" s="26"/>
      <c r="F1794" s="26"/>
      <c r="G1794" s="43"/>
      <c r="H1794" s="66"/>
      <c r="I1794" s="71"/>
      <c r="J1794" s="71"/>
      <c r="K1794" s="33"/>
      <c r="L1794" s="33"/>
      <c r="M1794" s="34"/>
    </row>
    <row r="1795" spans="1:18">
      <c r="A1795" s="24"/>
      <c r="B1795" s="29"/>
      <c r="C1795" s="29" t="s">
        <v>282</v>
      </c>
      <c r="D1795" s="26"/>
      <c r="E1795" s="26"/>
      <c r="F1795" s="26"/>
      <c r="G1795" s="43"/>
      <c r="H1795" s="24"/>
      <c r="I1795" s="71"/>
      <c r="J1795" s="71"/>
      <c r="K1795" s="9"/>
    </row>
    <row r="1796" spans="1:18">
      <c r="A1796" s="24"/>
      <c r="B1796" s="29"/>
      <c r="C1796" s="129" t="s">
        <v>617</v>
      </c>
      <c r="D1796" s="26" t="s">
        <v>126</v>
      </c>
      <c r="E1796" s="69">
        <v>20</v>
      </c>
      <c r="F1796" s="69">
        <v>2.8</v>
      </c>
      <c r="G1796" s="69">
        <v>612.42999999999995</v>
      </c>
      <c r="H1796" s="32">
        <v>43570</v>
      </c>
      <c r="I1796" s="71"/>
      <c r="J1796" s="71"/>
      <c r="K1796" s="9"/>
    </row>
    <row r="1797" spans="1:18">
      <c r="A1797" s="24"/>
      <c r="B1797" s="29"/>
      <c r="C1797" s="129" t="s">
        <v>618</v>
      </c>
      <c r="D1797" s="26" t="s">
        <v>126</v>
      </c>
      <c r="E1797" s="26">
        <v>10</v>
      </c>
      <c r="F1797" s="26">
        <v>2.7</v>
      </c>
      <c r="G1797" s="43">
        <v>551.29</v>
      </c>
      <c r="H1797" s="32">
        <v>43570</v>
      </c>
      <c r="I1797" s="71"/>
      <c r="J1797" s="71"/>
      <c r="K1797" s="9"/>
    </row>
    <row r="1798" spans="1:18">
      <c r="A1798" s="24"/>
      <c r="B1798" s="29"/>
      <c r="C1798" s="129" t="s">
        <v>724</v>
      </c>
      <c r="D1798" s="26"/>
      <c r="E1798" s="26"/>
      <c r="F1798" s="26">
        <v>1</v>
      </c>
      <c r="G1798" s="43">
        <v>1060.4100000000001</v>
      </c>
      <c r="H1798" s="124">
        <v>43556</v>
      </c>
      <c r="I1798" s="71"/>
      <c r="J1798" s="71"/>
      <c r="K1798" s="9"/>
    </row>
    <row r="1799" spans="1:18">
      <c r="A1799" s="24"/>
      <c r="B1799" s="29"/>
      <c r="C1799" s="24" t="s">
        <v>335</v>
      </c>
      <c r="D1799" s="26" t="s">
        <v>287</v>
      </c>
      <c r="E1799" s="26">
        <v>1</v>
      </c>
      <c r="F1799" s="26">
        <v>0.19</v>
      </c>
      <c r="G1799" s="26">
        <v>177.65</v>
      </c>
      <c r="H1799" s="24"/>
      <c r="I1799" s="71"/>
      <c r="J1799" s="71"/>
      <c r="M1799" s="9"/>
      <c r="N1799" s="9"/>
      <c r="O1799" s="9"/>
    </row>
    <row r="1800" spans="1:18">
      <c r="A1800" s="24"/>
      <c r="B1800" s="24"/>
      <c r="C1800" s="36" t="s">
        <v>336</v>
      </c>
      <c r="D1800" s="26"/>
      <c r="E1800" s="26"/>
      <c r="F1800" s="26"/>
      <c r="G1800" s="43"/>
      <c r="H1800" s="24"/>
      <c r="I1800" s="71"/>
      <c r="J1800" s="71"/>
      <c r="M1800" s="9"/>
      <c r="N1800" s="9"/>
      <c r="O1800" s="9"/>
    </row>
    <row r="1801" spans="1:18">
      <c r="A1801" s="24"/>
      <c r="B1801" s="28" t="s">
        <v>275</v>
      </c>
      <c r="C1801" s="24"/>
      <c r="D1801" s="26"/>
      <c r="E1801" s="26"/>
      <c r="F1801" s="26"/>
      <c r="G1801" s="61">
        <f>SUM(G1791:G1800)</f>
        <v>7484.7009999999991</v>
      </c>
      <c r="H1801" s="24"/>
      <c r="I1801" s="71"/>
      <c r="J1801" s="71"/>
    </row>
    <row r="1802" spans="1:18" ht="14.25">
      <c r="A1802" s="24">
        <v>148</v>
      </c>
      <c r="B1802" s="67" t="s">
        <v>321</v>
      </c>
      <c r="C1802" s="24"/>
      <c r="D1802" s="26"/>
      <c r="E1802" s="26"/>
      <c r="F1802" s="26"/>
      <c r="G1802" s="26"/>
      <c r="H1802" s="24"/>
      <c r="I1802" s="71"/>
      <c r="J1802" s="71"/>
    </row>
    <row r="1803" spans="1:18">
      <c r="A1803" s="24"/>
      <c r="B1803" s="27" t="s">
        <v>274</v>
      </c>
      <c r="C1803" s="24"/>
      <c r="D1803" s="26"/>
      <c r="E1803" s="26"/>
      <c r="F1803" s="26"/>
      <c r="G1803" s="26"/>
      <c r="H1803" s="24"/>
      <c r="I1803" s="71"/>
      <c r="J1803" s="71"/>
    </row>
    <row r="1804" spans="1:18">
      <c r="A1804" s="24"/>
      <c r="B1804" s="27"/>
      <c r="C1804" s="24"/>
      <c r="D1804" s="26"/>
      <c r="E1804" s="26"/>
      <c r="F1804" s="26"/>
      <c r="G1804" s="26"/>
      <c r="H1804" s="32"/>
      <c r="I1804" s="71"/>
      <c r="J1804" s="71"/>
    </row>
    <row r="1805" spans="1:18">
      <c r="A1805" s="24"/>
      <c r="B1805" s="28" t="s">
        <v>275</v>
      </c>
      <c r="C1805" s="24"/>
      <c r="D1805" s="26"/>
      <c r="E1805" s="26"/>
      <c r="F1805" s="26"/>
      <c r="G1805" s="61">
        <f>SUM(G1804:G1804)</f>
        <v>0</v>
      </c>
      <c r="H1805" s="24"/>
      <c r="I1805" s="71"/>
      <c r="J1805" s="74"/>
      <c r="K1805" s="33"/>
      <c r="L1805" s="33"/>
      <c r="M1805" s="9"/>
    </row>
    <row r="1806" spans="1:18">
      <c r="A1806" s="24"/>
      <c r="B1806" s="27" t="s">
        <v>276</v>
      </c>
      <c r="C1806" s="29" t="s">
        <v>277</v>
      </c>
      <c r="D1806" s="26" t="s">
        <v>278</v>
      </c>
      <c r="E1806" s="26">
        <v>466.4</v>
      </c>
      <c r="F1806" s="26"/>
      <c r="G1806" s="59">
        <f>E1806*2.3</f>
        <v>1072.7199999999998</v>
      </c>
      <c r="H1806" s="24"/>
      <c r="I1806" s="71"/>
      <c r="J1806" s="77"/>
      <c r="K1806" s="9"/>
      <c r="L1806" s="9"/>
      <c r="M1806" s="33"/>
    </row>
    <row r="1807" spans="1:18">
      <c r="A1807" s="24"/>
      <c r="B1807" s="29"/>
      <c r="C1807" s="29" t="s">
        <v>279</v>
      </c>
      <c r="D1807" s="26"/>
      <c r="E1807" s="26"/>
      <c r="F1807" s="26"/>
      <c r="G1807" s="43"/>
      <c r="H1807" s="24"/>
      <c r="I1807" s="71"/>
      <c r="J1807" s="71"/>
      <c r="K1807" s="9"/>
      <c r="L1807" s="9"/>
      <c r="M1807" s="9"/>
    </row>
    <row r="1808" spans="1:18">
      <c r="A1808" s="24"/>
      <c r="B1808" s="29"/>
      <c r="C1808" s="29" t="s">
        <v>280</v>
      </c>
      <c r="D1808" s="26" t="s">
        <v>281</v>
      </c>
      <c r="E1808" s="26"/>
      <c r="F1808" s="26"/>
      <c r="G1808" s="43"/>
      <c r="H1808" s="32"/>
      <c r="I1808" s="71"/>
      <c r="J1808" s="71"/>
    </row>
    <row r="1809" spans="1:16">
      <c r="A1809" s="24"/>
      <c r="B1809" s="29"/>
      <c r="C1809" s="29" t="s">
        <v>198</v>
      </c>
      <c r="D1809" s="26" t="s">
        <v>281</v>
      </c>
      <c r="E1809" s="26"/>
      <c r="F1809" s="26"/>
      <c r="G1809" s="43"/>
      <c r="H1809" s="32"/>
      <c r="I1809" s="71"/>
      <c r="J1809" s="71"/>
    </row>
    <row r="1810" spans="1:16">
      <c r="A1810" s="24"/>
      <c r="B1810" s="29"/>
      <c r="C1810" s="29" t="s">
        <v>282</v>
      </c>
      <c r="D1810" s="26"/>
      <c r="E1810" s="26"/>
      <c r="F1810" s="26"/>
      <c r="G1810" s="43"/>
      <c r="H1810" s="24"/>
      <c r="I1810" s="71"/>
      <c r="J1810" s="71"/>
    </row>
    <row r="1811" spans="1:16">
      <c r="A1811" s="24"/>
      <c r="B1811" s="29"/>
      <c r="C1811" s="129" t="s">
        <v>724</v>
      </c>
      <c r="D1811" s="26"/>
      <c r="E1811" s="26"/>
      <c r="F1811" s="26">
        <v>1</v>
      </c>
      <c r="G1811" s="43">
        <v>1060.4100000000001</v>
      </c>
      <c r="H1811" s="124">
        <v>43556</v>
      </c>
      <c r="I1811" s="71"/>
      <c r="J1811" s="71"/>
    </row>
    <row r="1812" spans="1:16">
      <c r="A1812" s="24"/>
      <c r="B1812" s="28" t="s">
        <v>275</v>
      </c>
      <c r="C1812" s="24"/>
      <c r="D1812" s="26"/>
      <c r="E1812" s="26"/>
      <c r="F1812" s="26"/>
      <c r="G1812" s="61">
        <f>SUM(G1806:G1811)</f>
        <v>2133.13</v>
      </c>
      <c r="H1812" s="24"/>
      <c r="I1812" s="71"/>
      <c r="J1812" s="71"/>
    </row>
    <row r="1813" spans="1:16" ht="14.25">
      <c r="A1813" s="24">
        <v>149</v>
      </c>
      <c r="B1813" s="67" t="s">
        <v>322</v>
      </c>
      <c r="C1813" s="24"/>
      <c r="D1813" s="26"/>
      <c r="E1813" s="26"/>
      <c r="F1813" s="26"/>
      <c r="G1813" s="26"/>
      <c r="H1813" s="24"/>
      <c r="I1813" s="71"/>
      <c r="J1813" s="71"/>
    </row>
    <row r="1814" spans="1:16">
      <c r="A1814" s="24"/>
      <c r="B1814" s="27" t="s">
        <v>274</v>
      </c>
      <c r="C1814" s="24"/>
      <c r="D1814" s="26"/>
      <c r="E1814" s="26"/>
      <c r="F1814" s="26"/>
      <c r="G1814" s="26"/>
      <c r="H1814" s="24"/>
      <c r="I1814" s="71"/>
      <c r="J1814" s="71"/>
    </row>
    <row r="1815" spans="1:16">
      <c r="A1815" s="24"/>
      <c r="B1815" s="27"/>
      <c r="C1815" s="24"/>
      <c r="D1815" s="26"/>
      <c r="E1815" s="26"/>
      <c r="F1815" s="26"/>
      <c r="G1815" s="26"/>
      <c r="H1815" s="32"/>
      <c r="I1815" s="71"/>
      <c r="J1815" s="71"/>
    </row>
    <row r="1816" spans="1:16">
      <c r="A1816" s="24"/>
      <c r="B1816" s="28" t="s">
        <v>275</v>
      </c>
      <c r="C1816" s="24"/>
      <c r="D1816" s="26"/>
      <c r="E1816" s="26"/>
      <c r="F1816" s="26"/>
      <c r="G1816" s="61">
        <f>SUM(G1815:G1815)</f>
        <v>0</v>
      </c>
      <c r="H1816" s="24"/>
      <c r="I1816" s="71"/>
      <c r="J1816" s="71"/>
    </row>
    <row r="1817" spans="1:16">
      <c r="A1817" s="24"/>
      <c r="B1817" s="27" t="s">
        <v>276</v>
      </c>
      <c r="C1817" s="29" t="s">
        <v>277</v>
      </c>
      <c r="D1817" s="26" t="s">
        <v>278</v>
      </c>
      <c r="E1817" s="26">
        <v>1796.6</v>
      </c>
      <c r="F1817" s="26"/>
      <c r="G1817" s="59">
        <f>E1817*2.3</f>
        <v>4132.1799999999994</v>
      </c>
      <c r="H1817" s="24"/>
      <c r="I1817" s="71"/>
      <c r="J1817" s="71"/>
      <c r="K1817" s="33"/>
      <c r="L1817" s="33"/>
      <c r="M1817" s="33"/>
      <c r="N1817" s="9"/>
    </row>
    <row r="1818" spans="1:16">
      <c r="A1818" s="24"/>
      <c r="B1818" s="29"/>
      <c r="C1818" s="29" t="s">
        <v>197</v>
      </c>
      <c r="D1818" s="26"/>
      <c r="E1818" s="26"/>
      <c r="F1818" s="26"/>
      <c r="G1818" s="59">
        <f>E1817*1.51</f>
        <v>2712.866</v>
      </c>
      <c r="H1818" s="24"/>
      <c r="I1818" s="71"/>
      <c r="J1818" s="71"/>
      <c r="K1818" s="71"/>
      <c r="L1818" s="33"/>
      <c r="M1818" s="34"/>
      <c r="N1818" s="76"/>
    </row>
    <row r="1819" spans="1:16">
      <c r="A1819" s="24"/>
      <c r="B1819" s="29"/>
      <c r="C1819" s="29" t="s">
        <v>280</v>
      </c>
      <c r="D1819" s="26" t="s">
        <v>281</v>
      </c>
      <c r="E1819" s="26"/>
      <c r="F1819" s="26"/>
      <c r="G1819" s="43"/>
      <c r="H1819" s="66"/>
      <c r="I1819" s="71"/>
      <c r="J1819" s="71"/>
      <c r="K1819" s="9"/>
      <c r="L1819" s="9"/>
      <c r="M1819" s="9"/>
      <c r="N1819" s="9"/>
    </row>
    <row r="1820" spans="1:16">
      <c r="A1820" s="24"/>
      <c r="B1820" s="29"/>
      <c r="C1820" s="29" t="s">
        <v>198</v>
      </c>
      <c r="D1820" s="26" t="s">
        <v>281</v>
      </c>
      <c r="E1820" s="26"/>
      <c r="F1820" s="26"/>
      <c r="G1820" s="43"/>
      <c r="H1820" s="66"/>
      <c r="I1820" s="71"/>
      <c r="J1820" s="71"/>
      <c r="K1820" s="9"/>
      <c r="L1820" s="9"/>
      <c r="M1820" s="9"/>
      <c r="N1820" s="33"/>
      <c r="O1820" s="33"/>
      <c r="P1820" s="47"/>
    </row>
    <row r="1821" spans="1:16">
      <c r="A1821" s="24"/>
      <c r="B1821" s="29"/>
      <c r="C1821" s="39" t="s">
        <v>431</v>
      </c>
      <c r="D1821" s="26" t="s">
        <v>287</v>
      </c>
      <c r="E1821" s="26">
        <v>1</v>
      </c>
      <c r="F1821" s="132">
        <v>2.6</v>
      </c>
      <c r="G1821" s="43">
        <v>1506.88</v>
      </c>
      <c r="H1821" s="66">
        <v>43574</v>
      </c>
      <c r="I1821" s="71"/>
      <c r="J1821" s="71"/>
      <c r="K1821" s="9"/>
      <c r="L1821" s="9"/>
      <c r="M1821" s="9"/>
      <c r="N1821" s="33"/>
      <c r="O1821" s="33"/>
      <c r="P1821" s="47"/>
    </row>
    <row r="1822" spans="1:16">
      <c r="A1822" s="24"/>
      <c r="B1822" s="29"/>
      <c r="C1822" s="129" t="s">
        <v>724</v>
      </c>
      <c r="D1822" s="26"/>
      <c r="E1822" s="26"/>
      <c r="F1822" s="26">
        <v>1</v>
      </c>
      <c r="G1822" s="43">
        <v>1060.4100000000001</v>
      </c>
      <c r="H1822" s="124">
        <v>43556</v>
      </c>
      <c r="I1822" s="71"/>
      <c r="J1822" s="71"/>
      <c r="K1822" s="9"/>
      <c r="L1822" s="9"/>
      <c r="M1822" s="9"/>
      <c r="N1822" s="33"/>
      <c r="O1822" s="33"/>
      <c r="P1822" s="47"/>
    </row>
    <row r="1823" spans="1:16">
      <c r="A1823" s="24"/>
      <c r="B1823" s="28" t="s">
        <v>275</v>
      </c>
      <c r="C1823" s="24"/>
      <c r="D1823" s="26"/>
      <c r="E1823" s="26"/>
      <c r="F1823" s="26"/>
      <c r="G1823" s="61">
        <f>SUM(G1817:G1822)</f>
        <v>9412.3359999999993</v>
      </c>
      <c r="H1823" s="24"/>
      <c r="I1823" s="71"/>
      <c r="J1823" s="108"/>
      <c r="K1823" s="99"/>
      <c r="L1823" s="99"/>
      <c r="M1823" s="99"/>
      <c r="O1823" s="9"/>
      <c r="P1823" s="9"/>
    </row>
    <row r="1824" spans="1:16" ht="14.25">
      <c r="A1824" s="24">
        <v>150</v>
      </c>
      <c r="B1824" s="25" t="s">
        <v>323</v>
      </c>
      <c r="C1824" s="24"/>
      <c r="D1824" s="26"/>
      <c r="E1824" s="26"/>
      <c r="F1824" s="26"/>
      <c r="G1824" s="26"/>
      <c r="H1824" s="24"/>
      <c r="I1824" s="71"/>
      <c r="J1824" s="77"/>
      <c r="K1824" s="77"/>
      <c r="L1824" s="77"/>
      <c r="M1824" s="77"/>
    </row>
    <row r="1825" spans="1:19">
      <c r="A1825" s="24"/>
      <c r="B1825" s="27" t="s">
        <v>274</v>
      </c>
      <c r="C1825" s="24"/>
      <c r="D1825" s="26"/>
      <c r="E1825" s="26"/>
      <c r="F1825" s="26"/>
      <c r="G1825" s="26"/>
      <c r="H1825" s="24"/>
      <c r="I1825" s="71"/>
      <c r="J1825" s="71"/>
      <c r="K1825" s="74"/>
      <c r="L1825" s="74"/>
      <c r="M1825" s="81"/>
    </row>
    <row r="1826" spans="1:19">
      <c r="A1826" s="24"/>
      <c r="B1826" s="26"/>
      <c r="C1826" s="24"/>
      <c r="D1826" s="26"/>
      <c r="E1826" s="26"/>
      <c r="F1826" s="26"/>
      <c r="G1826" s="26"/>
      <c r="H1826" s="66"/>
      <c r="I1826" s="71"/>
      <c r="J1826" s="71"/>
      <c r="K1826" s="77"/>
      <c r="L1826" s="77"/>
      <c r="M1826" s="77"/>
      <c r="N1826" s="9"/>
      <c r="O1826" s="9"/>
      <c r="P1826" s="9"/>
      <c r="Q1826" s="9"/>
      <c r="R1826" s="9"/>
      <c r="S1826" s="9"/>
    </row>
    <row r="1827" spans="1:19">
      <c r="A1827" s="24"/>
      <c r="B1827" s="28" t="s">
        <v>275</v>
      </c>
      <c r="C1827" s="24"/>
      <c r="D1827" s="26"/>
      <c r="E1827" s="26"/>
      <c r="F1827" s="26"/>
      <c r="G1827" s="61">
        <f>SUM(G1826:G1826)</f>
        <v>0</v>
      </c>
      <c r="H1827" s="24"/>
      <c r="I1827" s="71"/>
      <c r="J1827" s="71"/>
      <c r="L1827" s="113"/>
      <c r="M1827" s="9"/>
      <c r="N1827" s="33"/>
      <c r="O1827" s="33"/>
      <c r="P1827" s="33"/>
      <c r="Q1827" s="33"/>
      <c r="R1827" s="38"/>
      <c r="S1827" s="9"/>
    </row>
    <row r="1828" spans="1:19">
      <c r="A1828" s="24"/>
      <c r="B1828" s="27" t="s">
        <v>276</v>
      </c>
      <c r="C1828" s="29" t="s">
        <v>277</v>
      </c>
      <c r="D1828" s="26" t="s">
        <v>278</v>
      </c>
      <c r="E1828" s="26">
        <v>396.5</v>
      </c>
      <c r="F1828" s="26"/>
      <c r="G1828" s="59">
        <f>E1828*2.3</f>
        <v>911.94999999999993</v>
      </c>
      <c r="H1828" s="24"/>
      <c r="I1828" s="112" t="s">
        <v>392</v>
      </c>
      <c r="J1828" s="120" t="s">
        <v>403</v>
      </c>
      <c r="L1828" s="113"/>
      <c r="M1828" s="9"/>
      <c r="N1828" s="33"/>
      <c r="O1828" s="33"/>
      <c r="P1828" s="33"/>
      <c r="Q1828" s="34"/>
      <c r="R1828" s="76"/>
      <c r="S1828" s="9"/>
    </row>
    <row r="1829" spans="1:19">
      <c r="A1829" s="24"/>
      <c r="B1829" s="29"/>
      <c r="C1829" s="29" t="s">
        <v>197</v>
      </c>
      <c r="D1829" s="26"/>
      <c r="E1829" s="26"/>
      <c r="F1829" s="26"/>
      <c r="G1829" s="59">
        <f>E1828*1.51</f>
        <v>598.71500000000003</v>
      </c>
      <c r="H1829" s="24"/>
      <c r="I1829" s="71"/>
      <c r="J1829" s="71"/>
      <c r="K1829" s="9"/>
      <c r="L1829" s="9"/>
      <c r="M1829" s="9"/>
      <c r="N1829" s="9"/>
      <c r="O1829" s="9"/>
      <c r="P1829" s="9"/>
      <c r="Q1829" s="9"/>
      <c r="R1829" s="9"/>
      <c r="S1829" s="9"/>
    </row>
    <row r="1830" spans="1:19">
      <c r="A1830" s="24"/>
      <c r="B1830" s="29"/>
      <c r="C1830" s="29" t="s">
        <v>280</v>
      </c>
      <c r="D1830" s="26" t="s">
        <v>281</v>
      </c>
      <c r="E1830" s="26"/>
      <c r="F1830" s="26"/>
      <c r="G1830" s="43"/>
      <c r="H1830" s="66"/>
      <c r="I1830" s="71"/>
      <c r="J1830" s="71"/>
      <c r="K1830" s="33"/>
      <c r="L1830" s="33"/>
      <c r="M1830" s="47"/>
      <c r="N1830" s="9"/>
      <c r="O1830" s="9"/>
      <c r="P1830" s="9"/>
      <c r="Q1830" s="9"/>
      <c r="R1830" s="9"/>
      <c r="S1830" s="9"/>
    </row>
    <row r="1831" spans="1:19">
      <c r="A1831" s="24"/>
      <c r="B1831" s="29"/>
      <c r="C1831" s="29" t="s">
        <v>198</v>
      </c>
      <c r="D1831" s="26" t="s">
        <v>281</v>
      </c>
      <c r="E1831" s="26"/>
      <c r="F1831" s="26"/>
      <c r="G1831" s="26"/>
      <c r="H1831" s="66"/>
      <c r="I1831" s="71"/>
      <c r="J1831" s="71"/>
      <c r="K1831" s="9"/>
      <c r="L1831" s="9"/>
      <c r="M1831" s="9"/>
      <c r="N1831" s="9"/>
      <c r="O1831" s="9"/>
      <c r="P1831" s="9"/>
      <c r="Q1831" s="9"/>
      <c r="R1831" s="9"/>
      <c r="S1831" s="9"/>
    </row>
    <row r="1832" spans="1:19">
      <c r="A1832" s="24"/>
      <c r="B1832" s="29"/>
      <c r="C1832" s="29" t="s">
        <v>282</v>
      </c>
      <c r="D1832" s="26"/>
      <c r="E1832" s="26"/>
      <c r="F1832" s="26"/>
      <c r="G1832" s="43"/>
      <c r="H1832" s="24"/>
      <c r="I1832" s="71"/>
      <c r="J1832" s="71"/>
      <c r="K1832" s="9"/>
      <c r="L1832" s="9"/>
      <c r="M1832" s="9"/>
      <c r="N1832" s="33"/>
      <c r="O1832" s="47"/>
      <c r="P1832" s="38"/>
    </row>
    <row r="1833" spans="1:19">
      <c r="A1833" s="24"/>
      <c r="B1833" s="29"/>
      <c r="C1833" s="129" t="s">
        <v>724</v>
      </c>
      <c r="D1833" s="26"/>
      <c r="E1833" s="26"/>
      <c r="F1833" s="26">
        <v>1</v>
      </c>
      <c r="G1833" s="43">
        <v>1060.4100000000001</v>
      </c>
      <c r="H1833" s="124">
        <v>43556</v>
      </c>
      <c r="I1833" s="71"/>
      <c r="J1833" s="71"/>
      <c r="K1833" s="9"/>
      <c r="L1833" s="9"/>
      <c r="M1833" s="9"/>
      <c r="N1833" s="33"/>
      <c r="O1833" s="47"/>
      <c r="P1833" s="38"/>
    </row>
    <row r="1834" spans="1:19" ht="13.5" customHeight="1">
      <c r="A1834" s="24"/>
      <c r="B1834" s="28" t="s">
        <v>275</v>
      </c>
      <c r="C1834" s="24"/>
      <c r="D1834" s="26"/>
      <c r="E1834" s="26"/>
      <c r="F1834" s="26"/>
      <c r="G1834" s="61">
        <f>SUM(G1828:G1833)</f>
        <v>2571.0749999999998</v>
      </c>
      <c r="H1834" s="24"/>
      <c r="I1834" s="71"/>
      <c r="J1834" s="71"/>
      <c r="K1834" s="9"/>
      <c r="L1834" s="9"/>
      <c r="M1834" s="9"/>
      <c r="N1834" s="9"/>
      <c r="O1834" s="65"/>
      <c r="P1834" s="9"/>
    </row>
    <row r="1835" spans="1:19" ht="13.5" customHeight="1">
      <c r="A1835" s="24">
        <v>151</v>
      </c>
      <c r="B1835" s="25" t="s">
        <v>324</v>
      </c>
      <c r="C1835" s="24"/>
      <c r="D1835" s="26"/>
      <c r="E1835" s="26"/>
      <c r="F1835" s="26"/>
      <c r="G1835" s="26"/>
      <c r="H1835" s="24"/>
      <c r="I1835" s="71"/>
      <c r="J1835" s="71"/>
      <c r="M1835" s="33"/>
      <c r="N1835" s="33"/>
      <c r="O1835" s="34"/>
      <c r="P1835" s="9"/>
    </row>
    <row r="1836" spans="1:19">
      <c r="A1836" s="24"/>
      <c r="B1836" s="27" t="s">
        <v>274</v>
      </c>
      <c r="C1836" s="24"/>
      <c r="D1836" s="26"/>
      <c r="E1836" s="26"/>
      <c r="F1836" s="26"/>
      <c r="G1836" s="26"/>
      <c r="H1836" s="24"/>
      <c r="I1836" s="71"/>
      <c r="J1836" s="71"/>
      <c r="O1836" s="9"/>
      <c r="P1836" s="9"/>
    </row>
    <row r="1837" spans="1:19">
      <c r="A1837" s="24"/>
      <c r="B1837" s="27"/>
      <c r="C1837" s="24"/>
      <c r="D1837" s="26"/>
      <c r="E1837" s="26"/>
      <c r="F1837" s="26"/>
      <c r="G1837" s="26"/>
      <c r="H1837" s="32"/>
      <c r="I1837" s="71"/>
      <c r="J1837" s="71"/>
      <c r="O1837" s="9"/>
      <c r="P1837" s="9"/>
    </row>
    <row r="1838" spans="1:19">
      <c r="A1838" s="24"/>
      <c r="B1838" s="28" t="s">
        <v>275</v>
      </c>
      <c r="C1838" s="24"/>
      <c r="D1838" s="26"/>
      <c r="E1838" s="26"/>
      <c r="F1838" s="26"/>
      <c r="G1838" s="61">
        <f>SUM(G1837:G1837)</f>
        <v>0</v>
      </c>
      <c r="H1838" s="24"/>
      <c r="I1838" s="71"/>
      <c r="J1838" s="71"/>
    </row>
    <row r="1839" spans="1:19">
      <c r="A1839" s="24"/>
      <c r="B1839" s="27" t="s">
        <v>276</v>
      </c>
      <c r="C1839" s="29" t="s">
        <v>277</v>
      </c>
      <c r="D1839" s="26" t="s">
        <v>278</v>
      </c>
      <c r="E1839" s="26">
        <v>1354</v>
      </c>
      <c r="F1839" s="26"/>
      <c r="G1839" s="59">
        <f>E1839*2.3</f>
        <v>3114.2</v>
      </c>
      <c r="H1839" s="24"/>
      <c r="I1839" s="71"/>
      <c r="J1839" s="71"/>
    </row>
    <row r="1840" spans="1:19">
      <c r="A1840" s="24"/>
      <c r="B1840" s="29"/>
      <c r="C1840" s="29" t="s">
        <v>197</v>
      </c>
      <c r="D1840" s="26"/>
      <c r="E1840" s="26"/>
      <c r="F1840" s="26"/>
      <c r="G1840" s="43">
        <f>E1839*1.51</f>
        <v>2044.54</v>
      </c>
      <c r="H1840" s="24"/>
      <c r="I1840" s="71"/>
      <c r="J1840" s="71"/>
    </row>
    <row r="1841" spans="1:16">
      <c r="A1841" s="24"/>
      <c r="B1841" s="29"/>
      <c r="C1841" s="29" t="s">
        <v>280</v>
      </c>
      <c r="D1841" s="26" t="s">
        <v>281</v>
      </c>
      <c r="E1841" s="26"/>
      <c r="F1841" s="26"/>
      <c r="G1841" s="43"/>
      <c r="H1841" s="66"/>
      <c r="I1841" s="71"/>
      <c r="J1841" s="71"/>
    </row>
    <row r="1842" spans="1:16">
      <c r="A1842" s="24"/>
      <c r="B1842" s="29"/>
      <c r="C1842" s="29" t="s">
        <v>198</v>
      </c>
      <c r="D1842" s="26" t="s">
        <v>281</v>
      </c>
      <c r="E1842" s="26"/>
      <c r="F1842" s="26"/>
      <c r="G1842" s="43"/>
      <c r="H1842" s="66"/>
      <c r="I1842" s="71"/>
      <c r="J1842" s="71"/>
    </row>
    <row r="1843" spans="1:16">
      <c r="A1843" s="24"/>
      <c r="B1843" s="29"/>
      <c r="C1843" s="29" t="s">
        <v>282</v>
      </c>
      <c r="D1843" s="26"/>
      <c r="E1843" s="26"/>
      <c r="F1843" s="26"/>
      <c r="G1843" s="43"/>
      <c r="H1843" s="24"/>
      <c r="I1843" s="71"/>
      <c r="J1843" s="74"/>
      <c r="K1843" s="33"/>
      <c r="L1843" s="34"/>
      <c r="M1843" s="33"/>
      <c r="N1843" s="34"/>
    </row>
    <row r="1844" spans="1:16">
      <c r="A1844" s="24"/>
      <c r="B1844" s="29"/>
      <c r="C1844" s="24" t="s">
        <v>417</v>
      </c>
      <c r="D1844" s="26" t="s">
        <v>287</v>
      </c>
      <c r="E1844" s="26">
        <v>2</v>
      </c>
      <c r="F1844" s="26">
        <v>0.3</v>
      </c>
      <c r="G1844" s="43">
        <v>154.94</v>
      </c>
      <c r="H1844" s="32">
        <v>43557</v>
      </c>
      <c r="I1844" s="71"/>
      <c r="J1844" s="74"/>
      <c r="K1844" s="33"/>
      <c r="L1844" s="34"/>
      <c r="M1844" s="33"/>
      <c r="N1844" s="34"/>
    </row>
    <row r="1845" spans="1:16">
      <c r="A1845" s="24"/>
      <c r="B1845" s="29"/>
      <c r="C1845" s="129" t="s">
        <v>724</v>
      </c>
      <c r="D1845" s="26"/>
      <c r="E1845" s="26"/>
      <c r="F1845" s="26">
        <v>1</v>
      </c>
      <c r="G1845" s="43">
        <v>1060.4100000000001</v>
      </c>
      <c r="H1845" s="124">
        <v>43556</v>
      </c>
      <c r="I1845" s="71"/>
      <c r="J1845" s="74"/>
      <c r="K1845" s="33"/>
      <c r="L1845" s="34"/>
      <c r="M1845" s="33"/>
      <c r="N1845" s="34"/>
    </row>
    <row r="1846" spans="1:16">
      <c r="A1846" s="24"/>
      <c r="B1846" s="28" t="s">
        <v>275</v>
      </c>
      <c r="C1846" s="24"/>
      <c r="D1846" s="26"/>
      <c r="E1846" s="26"/>
      <c r="F1846" s="26"/>
      <c r="G1846" s="61">
        <f>SUM(G1839:G1845)</f>
        <v>6374.0899999999992</v>
      </c>
      <c r="H1846" s="24"/>
      <c r="I1846" s="71"/>
      <c r="J1846" s="77"/>
      <c r="K1846" s="9"/>
      <c r="L1846" s="9"/>
      <c r="M1846" s="9"/>
      <c r="N1846" s="9"/>
      <c r="O1846" s="9"/>
      <c r="P1846" s="9"/>
    </row>
    <row r="1847" spans="1:16" ht="14.25">
      <c r="A1847" s="24">
        <v>152</v>
      </c>
      <c r="B1847" s="25" t="s">
        <v>325</v>
      </c>
      <c r="C1847" s="24"/>
      <c r="D1847" s="26"/>
      <c r="E1847" s="26"/>
      <c r="F1847" s="26"/>
      <c r="G1847" s="43"/>
      <c r="H1847" s="32"/>
      <c r="I1847" s="71"/>
      <c r="J1847" s="71"/>
      <c r="K1847" s="9"/>
      <c r="L1847" s="9"/>
      <c r="M1847" s="9"/>
      <c r="N1847" s="9"/>
      <c r="O1847" s="9"/>
      <c r="P1847" s="9"/>
    </row>
    <row r="1848" spans="1:16">
      <c r="A1848" s="24"/>
      <c r="B1848" s="27" t="s">
        <v>274</v>
      </c>
      <c r="C1848" s="24"/>
      <c r="D1848" s="26"/>
      <c r="E1848" s="26"/>
      <c r="F1848" s="26"/>
      <c r="G1848" s="59"/>
      <c r="H1848" s="66"/>
      <c r="I1848" s="71"/>
      <c r="J1848" s="71"/>
      <c r="K1848" s="9"/>
      <c r="L1848" s="9"/>
      <c r="M1848" s="9"/>
      <c r="N1848" s="9"/>
      <c r="O1848" s="9"/>
      <c r="P1848" s="9"/>
    </row>
    <row r="1849" spans="1:16">
      <c r="A1849" s="24"/>
      <c r="B1849" s="27"/>
      <c r="C1849" s="24"/>
      <c r="D1849" s="26"/>
      <c r="E1849" s="26"/>
      <c r="F1849" s="26"/>
      <c r="G1849" s="59"/>
      <c r="H1849" s="66"/>
      <c r="I1849" s="71"/>
      <c r="J1849" s="71"/>
      <c r="K1849" s="9"/>
      <c r="L1849" s="9"/>
      <c r="M1849" s="9"/>
      <c r="N1849" s="9"/>
      <c r="O1849" s="9"/>
      <c r="P1849" s="9"/>
    </row>
    <row r="1850" spans="1:16">
      <c r="A1850" s="24"/>
      <c r="B1850" s="28" t="s">
        <v>275</v>
      </c>
      <c r="C1850" s="24"/>
      <c r="D1850" s="26"/>
      <c r="E1850" s="26"/>
      <c r="F1850" s="26"/>
      <c r="G1850" s="61">
        <f>SUM(G1849:G1849)</f>
        <v>0</v>
      </c>
      <c r="H1850" s="24"/>
      <c r="I1850" s="71"/>
      <c r="J1850" s="71"/>
    </row>
    <row r="1851" spans="1:16">
      <c r="A1851" s="24"/>
      <c r="B1851" s="27" t="s">
        <v>276</v>
      </c>
      <c r="C1851" s="29" t="s">
        <v>277</v>
      </c>
      <c r="D1851" s="26" t="s">
        <v>278</v>
      </c>
      <c r="E1851" s="26">
        <v>474.1</v>
      </c>
      <c r="F1851" s="26"/>
      <c r="G1851" s="59">
        <f>E1851*2.3</f>
        <v>1090.43</v>
      </c>
      <c r="H1851" s="24"/>
      <c r="I1851" s="71"/>
      <c r="J1851" s="71"/>
    </row>
    <row r="1852" spans="1:16">
      <c r="A1852" s="24"/>
      <c r="B1852" s="29"/>
      <c r="C1852" s="29" t="s">
        <v>197</v>
      </c>
      <c r="D1852" s="26"/>
      <c r="E1852" s="26"/>
      <c r="F1852" s="26"/>
      <c r="G1852" s="43">
        <f>E1851*1.51</f>
        <v>715.89100000000008</v>
      </c>
      <c r="H1852" s="24"/>
      <c r="I1852" s="71"/>
      <c r="J1852" s="71"/>
    </row>
    <row r="1853" spans="1:16">
      <c r="A1853" s="24"/>
      <c r="B1853" s="29"/>
      <c r="C1853" s="29" t="s">
        <v>280</v>
      </c>
      <c r="D1853" s="26" t="s">
        <v>281</v>
      </c>
      <c r="E1853" s="26"/>
      <c r="F1853" s="26"/>
      <c r="G1853" s="43"/>
      <c r="H1853" s="24"/>
      <c r="I1853" s="71"/>
      <c r="J1853" s="71"/>
    </row>
    <row r="1854" spans="1:16">
      <c r="A1854" s="24"/>
      <c r="B1854" s="29"/>
      <c r="C1854" s="29" t="s">
        <v>198</v>
      </c>
      <c r="D1854" s="26" t="s">
        <v>281</v>
      </c>
      <c r="E1854" s="26"/>
      <c r="F1854" s="26"/>
      <c r="G1854" s="43"/>
      <c r="H1854" s="32"/>
      <c r="I1854" s="71"/>
      <c r="J1854" s="71"/>
      <c r="M1854" s="101"/>
    </row>
    <row r="1855" spans="1:16">
      <c r="A1855" s="24"/>
      <c r="B1855" s="29"/>
      <c r="C1855" s="29" t="s">
        <v>282</v>
      </c>
      <c r="D1855" s="26"/>
      <c r="E1855" s="26"/>
      <c r="F1855" s="26"/>
      <c r="G1855" s="43"/>
      <c r="H1855" s="24"/>
      <c r="I1855" s="71"/>
      <c r="J1855" s="71"/>
    </row>
    <row r="1856" spans="1:16">
      <c r="A1856" s="24"/>
      <c r="B1856" s="29"/>
      <c r="C1856" s="129" t="s">
        <v>724</v>
      </c>
      <c r="D1856" s="26"/>
      <c r="E1856" s="26"/>
      <c r="F1856" s="26">
        <v>1</v>
      </c>
      <c r="G1856" s="43">
        <v>1060.4100000000001</v>
      </c>
      <c r="H1856" s="124">
        <v>43556</v>
      </c>
      <c r="I1856" s="71"/>
      <c r="J1856" s="71"/>
    </row>
    <row r="1857" spans="1:19">
      <c r="A1857" s="24"/>
      <c r="B1857" s="28" t="s">
        <v>275</v>
      </c>
      <c r="C1857" s="24"/>
      <c r="D1857" s="26"/>
      <c r="E1857" s="26"/>
      <c r="F1857" s="26"/>
      <c r="G1857" s="61">
        <f>SUM(G1851:G1856)</f>
        <v>2866.7310000000002</v>
      </c>
      <c r="H1857" s="24"/>
      <c r="I1857" s="71"/>
      <c r="J1857" s="71"/>
    </row>
    <row r="1858" spans="1:19" ht="14.25">
      <c r="A1858" s="24">
        <v>153</v>
      </c>
      <c r="B1858" s="25" t="s">
        <v>326</v>
      </c>
      <c r="C1858" s="30" t="s">
        <v>284</v>
      </c>
      <c r="D1858" s="26"/>
      <c r="E1858" s="26"/>
      <c r="F1858" s="26"/>
      <c r="G1858" s="26"/>
      <c r="H1858" s="24"/>
      <c r="I1858" s="71"/>
      <c r="J1858" s="71"/>
    </row>
    <row r="1859" spans="1:19">
      <c r="A1859" s="24"/>
      <c r="B1859" s="27" t="s">
        <v>274</v>
      </c>
      <c r="C1859" s="24"/>
      <c r="D1859" s="26"/>
      <c r="E1859" s="26"/>
      <c r="F1859" s="26"/>
      <c r="G1859" s="26"/>
      <c r="H1859" s="24"/>
      <c r="I1859" s="71"/>
      <c r="J1859" s="71"/>
    </row>
    <row r="1860" spans="1:19">
      <c r="A1860" s="24"/>
      <c r="B1860" s="27"/>
      <c r="C1860" s="24"/>
      <c r="D1860" s="26"/>
      <c r="E1860" s="26"/>
      <c r="F1860" s="26"/>
      <c r="G1860" s="26"/>
      <c r="H1860" s="66"/>
      <c r="I1860" s="71"/>
      <c r="J1860" s="71"/>
    </row>
    <row r="1861" spans="1:19">
      <c r="A1861" s="24"/>
      <c r="B1861" s="28" t="s">
        <v>275</v>
      </c>
      <c r="C1861" s="24"/>
      <c r="D1861" s="26"/>
      <c r="E1861" s="26"/>
      <c r="F1861" s="26"/>
      <c r="G1861" s="61">
        <f>SUM(G1860:G1860)</f>
        <v>0</v>
      </c>
      <c r="H1861" s="24"/>
      <c r="I1861" s="71"/>
      <c r="J1861" s="71"/>
    </row>
    <row r="1862" spans="1:19">
      <c r="A1862" s="24"/>
      <c r="B1862" s="27" t="s">
        <v>276</v>
      </c>
      <c r="C1862" s="29" t="s">
        <v>277</v>
      </c>
      <c r="D1862" s="26" t="s">
        <v>278</v>
      </c>
      <c r="E1862" s="26">
        <v>471.3</v>
      </c>
      <c r="F1862" s="26"/>
      <c r="G1862" s="59">
        <f>E1862*2.3</f>
        <v>1083.99</v>
      </c>
      <c r="H1862" s="24"/>
      <c r="I1862" s="112" t="s">
        <v>392</v>
      </c>
      <c r="J1862" s="120" t="s">
        <v>403</v>
      </c>
    </row>
    <row r="1863" spans="1:19">
      <c r="A1863" s="24"/>
      <c r="B1863" s="27"/>
      <c r="C1863" s="129" t="s">
        <v>724</v>
      </c>
      <c r="D1863" s="26"/>
      <c r="E1863" s="26"/>
      <c r="F1863" s="26">
        <v>0.5</v>
      </c>
      <c r="G1863" s="43">
        <v>474.75</v>
      </c>
      <c r="H1863" s="124">
        <v>43556</v>
      </c>
      <c r="I1863" s="71"/>
      <c r="J1863" s="71"/>
    </row>
    <row r="1864" spans="1:19">
      <c r="A1864" s="24"/>
      <c r="B1864" s="28" t="s">
        <v>275</v>
      </c>
      <c r="C1864" s="24"/>
      <c r="D1864" s="26"/>
      <c r="E1864" s="26"/>
      <c r="F1864" s="26"/>
      <c r="G1864" s="61">
        <f>SUM(G1862:G1863)</f>
        <v>1558.74</v>
      </c>
      <c r="H1864" s="24"/>
      <c r="I1864" s="71"/>
      <c r="J1864" s="71"/>
    </row>
    <row r="1865" spans="1:19" ht="14.25">
      <c r="A1865" s="24">
        <v>154</v>
      </c>
      <c r="B1865" s="25" t="s">
        <v>327</v>
      </c>
      <c r="C1865" s="30" t="s">
        <v>284</v>
      </c>
      <c r="D1865" s="26"/>
      <c r="E1865" s="26"/>
      <c r="F1865" s="26"/>
      <c r="G1865" s="26"/>
      <c r="H1865" s="24"/>
      <c r="I1865" s="71"/>
      <c r="J1865" s="71"/>
    </row>
    <row r="1866" spans="1:19">
      <c r="A1866" s="24"/>
      <c r="B1866" s="27" t="s">
        <v>274</v>
      </c>
      <c r="C1866" s="24"/>
      <c r="D1866" s="26"/>
      <c r="E1866" s="26"/>
      <c r="F1866" s="26"/>
      <c r="G1866" s="26"/>
      <c r="H1866" s="24"/>
      <c r="I1866" s="71"/>
      <c r="J1866" s="71"/>
    </row>
    <row r="1867" spans="1:19">
      <c r="A1867" s="24"/>
      <c r="B1867" s="27"/>
      <c r="C1867" s="24"/>
      <c r="D1867" s="26"/>
      <c r="E1867" s="26"/>
      <c r="F1867" s="26"/>
      <c r="G1867" s="59"/>
      <c r="H1867" s="66"/>
      <c r="I1867" s="71"/>
      <c r="J1867" s="71"/>
    </row>
    <row r="1868" spans="1:19">
      <c r="A1868" s="24"/>
      <c r="B1868" s="28" t="s">
        <v>275</v>
      </c>
      <c r="C1868" s="24"/>
      <c r="D1868" s="26"/>
      <c r="E1868" s="26"/>
      <c r="F1868" s="26"/>
      <c r="G1868" s="61">
        <f>SUM(G1867:G1867)</f>
        <v>0</v>
      </c>
      <c r="H1868" s="24"/>
      <c r="I1868" s="71"/>
      <c r="J1868" s="71"/>
    </row>
    <row r="1869" spans="1:19">
      <c r="A1869" s="24"/>
      <c r="B1869" s="27" t="s">
        <v>276</v>
      </c>
      <c r="C1869" s="29" t="s">
        <v>277</v>
      </c>
      <c r="D1869" s="26" t="s">
        <v>278</v>
      </c>
      <c r="E1869" s="26">
        <v>508</v>
      </c>
      <c r="F1869" s="26"/>
      <c r="G1869" s="26">
        <f>E1869*2.3</f>
        <v>1168.3999999999999</v>
      </c>
      <c r="H1869" s="24"/>
      <c r="I1869" s="112" t="s">
        <v>394</v>
      </c>
      <c r="J1869" s="71"/>
    </row>
    <row r="1870" spans="1:19">
      <c r="A1870" s="24"/>
      <c r="B1870" s="27"/>
      <c r="C1870" s="129" t="s">
        <v>724</v>
      </c>
      <c r="D1870" s="26"/>
      <c r="E1870" s="26"/>
      <c r="F1870" s="26">
        <v>0.5</v>
      </c>
      <c r="G1870" s="43">
        <v>474.75</v>
      </c>
      <c r="H1870" s="124">
        <v>43556</v>
      </c>
      <c r="I1870" s="71"/>
      <c r="J1870" s="71"/>
    </row>
    <row r="1871" spans="1:19">
      <c r="A1871" s="24"/>
      <c r="B1871" s="28" t="s">
        <v>275</v>
      </c>
      <c r="C1871" s="24"/>
      <c r="D1871" s="26"/>
      <c r="E1871" s="26"/>
      <c r="F1871" s="26"/>
      <c r="G1871" s="61">
        <f>SUM(G1869:G1870)</f>
        <v>1643.1499999999999</v>
      </c>
      <c r="H1871" s="24"/>
      <c r="I1871" s="71"/>
      <c r="J1871" s="71"/>
    </row>
    <row r="1872" spans="1:19" ht="14.25">
      <c r="A1872" s="24">
        <v>155</v>
      </c>
      <c r="B1872" s="67" t="s">
        <v>328</v>
      </c>
      <c r="C1872" s="24"/>
      <c r="D1872" s="26"/>
      <c r="E1872" s="26"/>
      <c r="F1872" s="26"/>
      <c r="G1872" s="26"/>
      <c r="H1872" s="24"/>
      <c r="I1872" s="71"/>
      <c r="J1872" s="71"/>
      <c r="K1872" s="9"/>
      <c r="L1872" s="9"/>
      <c r="M1872" s="9"/>
      <c r="N1872" s="9"/>
      <c r="O1872" s="9"/>
      <c r="P1872" s="9"/>
      <c r="Q1872" s="9"/>
      <c r="R1872" s="9"/>
      <c r="S1872" s="9"/>
    </row>
    <row r="1873" spans="1:19">
      <c r="A1873" s="24"/>
      <c r="B1873" s="27" t="s">
        <v>274</v>
      </c>
      <c r="C1873" s="24"/>
      <c r="D1873" s="26"/>
      <c r="E1873" s="26"/>
      <c r="F1873" s="26"/>
      <c r="G1873" s="26"/>
      <c r="H1873" s="24"/>
      <c r="I1873" s="71"/>
      <c r="J1873" s="71"/>
      <c r="K1873" s="9"/>
      <c r="L1873" s="9"/>
      <c r="M1873" s="9"/>
      <c r="N1873" s="9"/>
      <c r="O1873" s="9"/>
      <c r="P1873" s="9"/>
      <c r="Q1873" s="9"/>
      <c r="R1873" s="9"/>
      <c r="S1873" s="9"/>
    </row>
    <row r="1874" spans="1:19">
      <c r="A1874" s="24"/>
      <c r="B1874" s="27"/>
      <c r="C1874" s="24"/>
      <c r="D1874" s="26"/>
      <c r="E1874" s="26"/>
      <c r="F1874" s="26"/>
      <c r="G1874" s="26"/>
      <c r="H1874" s="32"/>
      <c r="I1874" s="71"/>
      <c r="J1874" s="71"/>
      <c r="K1874" s="9"/>
      <c r="L1874" s="9"/>
      <c r="M1874" s="9"/>
      <c r="N1874" s="9"/>
      <c r="O1874" s="9"/>
      <c r="P1874" s="9"/>
      <c r="Q1874" s="9"/>
      <c r="R1874" s="9"/>
      <c r="S1874" s="9"/>
    </row>
    <row r="1875" spans="1:19">
      <c r="A1875" s="24"/>
      <c r="B1875" s="28" t="s">
        <v>275</v>
      </c>
      <c r="C1875" s="24"/>
      <c r="D1875" s="26"/>
      <c r="E1875" s="26"/>
      <c r="F1875" s="26"/>
      <c r="G1875" s="61">
        <f>SUM(G1874:G1874)</f>
        <v>0</v>
      </c>
      <c r="H1875" s="32"/>
      <c r="I1875" s="71"/>
      <c r="J1875" s="71"/>
      <c r="K1875" s="9"/>
      <c r="L1875" s="9"/>
      <c r="M1875" s="82"/>
      <c r="N1875" s="37"/>
      <c r="O1875" s="33"/>
      <c r="P1875" s="33"/>
      <c r="Q1875" s="33"/>
      <c r="R1875" s="34"/>
      <c r="S1875" s="38"/>
    </row>
    <row r="1876" spans="1:19">
      <c r="A1876" s="24"/>
      <c r="B1876" s="27" t="s">
        <v>276</v>
      </c>
      <c r="C1876" s="29" t="s">
        <v>277</v>
      </c>
      <c r="D1876" s="26" t="s">
        <v>278</v>
      </c>
      <c r="E1876" s="26">
        <v>600.6</v>
      </c>
      <c r="F1876" s="26"/>
      <c r="G1876" s="59">
        <f>E1876*2.3</f>
        <v>1381.3799999999999</v>
      </c>
      <c r="H1876" s="24"/>
      <c r="I1876" s="112" t="s">
        <v>392</v>
      </c>
      <c r="J1876" s="120" t="s">
        <v>403</v>
      </c>
      <c r="M1876" s="9"/>
      <c r="N1876" s="9"/>
      <c r="O1876" s="9"/>
      <c r="P1876" s="9"/>
      <c r="Q1876" s="9"/>
      <c r="R1876" s="9"/>
      <c r="S1876" s="9"/>
    </row>
    <row r="1877" spans="1:19">
      <c r="A1877" s="24"/>
      <c r="B1877" s="29"/>
      <c r="C1877" s="29" t="s">
        <v>197</v>
      </c>
      <c r="D1877" s="26"/>
      <c r="E1877" s="26"/>
      <c r="F1877" s="26"/>
      <c r="G1877" s="43">
        <v>0</v>
      </c>
      <c r="H1877" s="24"/>
      <c r="I1877" s="71"/>
      <c r="J1877" s="71"/>
    </row>
    <row r="1878" spans="1:19">
      <c r="A1878" s="24"/>
      <c r="B1878" s="29"/>
      <c r="C1878" s="29" t="s">
        <v>387</v>
      </c>
      <c r="D1878" s="26"/>
      <c r="E1878" s="26"/>
      <c r="F1878" s="26"/>
      <c r="G1878" s="26"/>
      <c r="H1878" s="24"/>
      <c r="I1878" s="71"/>
      <c r="J1878" s="71"/>
      <c r="K1878" s="9"/>
      <c r="L1878" s="9"/>
    </row>
    <row r="1879" spans="1:19">
      <c r="A1879" s="24"/>
      <c r="B1879" s="29"/>
      <c r="C1879" s="68" t="s">
        <v>280</v>
      </c>
      <c r="D1879" s="69" t="s">
        <v>281</v>
      </c>
      <c r="E1879" s="69"/>
      <c r="F1879" s="69"/>
      <c r="G1879" s="69"/>
      <c r="H1879" s="73"/>
      <c r="I1879" s="71"/>
      <c r="J1879" s="71"/>
      <c r="K1879" s="33"/>
      <c r="L1879" s="34"/>
    </row>
    <row r="1880" spans="1:19">
      <c r="A1880" s="24"/>
      <c r="B1880" s="29"/>
      <c r="C1880" s="29" t="s">
        <v>198</v>
      </c>
      <c r="D1880" s="69" t="s">
        <v>281</v>
      </c>
      <c r="E1880" s="26"/>
      <c r="F1880" s="26"/>
      <c r="G1880" s="43"/>
      <c r="H1880" s="32"/>
      <c r="I1880" s="71"/>
      <c r="J1880" s="71"/>
      <c r="K1880" s="9"/>
      <c r="L1880" s="9"/>
    </row>
    <row r="1881" spans="1:19">
      <c r="A1881" s="24"/>
      <c r="B1881" s="29"/>
      <c r="C1881" s="129" t="s">
        <v>472</v>
      </c>
      <c r="D1881" s="26"/>
      <c r="E1881" s="26"/>
      <c r="F1881" s="26">
        <v>8</v>
      </c>
      <c r="G1881" s="59">
        <v>2213</v>
      </c>
      <c r="H1881" s="32">
        <v>43567</v>
      </c>
      <c r="I1881" s="71"/>
      <c r="J1881" s="71"/>
      <c r="K1881" s="9"/>
      <c r="L1881" s="9"/>
    </row>
    <row r="1882" spans="1:19">
      <c r="A1882" s="24"/>
      <c r="B1882" s="29"/>
      <c r="C1882" s="129" t="s">
        <v>724</v>
      </c>
      <c r="D1882" s="26"/>
      <c r="E1882" s="26"/>
      <c r="F1882" s="26">
        <v>0.5</v>
      </c>
      <c r="G1882" s="43">
        <v>474.75</v>
      </c>
      <c r="H1882" s="124">
        <v>43556</v>
      </c>
      <c r="I1882" s="71"/>
      <c r="J1882" s="71"/>
      <c r="K1882" s="9"/>
      <c r="L1882" s="9"/>
    </row>
    <row r="1883" spans="1:19">
      <c r="A1883" s="24"/>
      <c r="B1883" s="28" t="s">
        <v>275</v>
      </c>
      <c r="C1883" s="24"/>
      <c r="D1883" s="26"/>
      <c r="E1883" s="26"/>
      <c r="F1883" s="26"/>
      <c r="G1883" s="61">
        <f>SUM(G1876:G1882)</f>
        <v>4069.13</v>
      </c>
      <c r="H1883" s="24"/>
      <c r="I1883" s="71"/>
      <c r="J1883" s="71"/>
      <c r="N1883" t="s">
        <v>125</v>
      </c>
    </row>
    <row r="1884" spans="1:19" ht="14.25">
      <c r="A1884" s="24">
        <v>156</v>
      </c>
      <c r="B1884" s="25" t="s">
        <v>329</v>
      </c>
      <c r="C1884" s="30" t="s">
        <v>284</v>
      </c>
      <c r="D1884" s="26"/>
      <c r="E1884" s="26"/>
      <c r="F1884" s="26"/>
      <c r="G1884" s="26"/>
      <c r="H1884" s="24"/>
      <c r="I1884" s="71"/>
      <c r="J1884" s="71"/>
    </row>
    <row r="1885" spans="1:19">
      <c r="A1885" s="24"/>
      <c r="B1885" s="27" t="s">
        <v>274</v>
      </c>
      <c r="C1885" s="24"/>
      <c r="D1885" s="26"/>
      <c r="E1885" s="26"/>
      <c r="F1885" s="26"/>
      <c r="G1885" s="26"/>
      <c r="H1885" s="24"/>
      <c r="I1885" s="71"/>
      <c r="J1885" s="71"/>
    </row>
    <row r="1886" spans="1:19">
      <c r="A1886" s="24"/>
      <c r="B1886" s="27" t="s">
        <v>636</v>
      </c>
      <c r="C1886" s="24" t="s">
        <v>628</v>
      </c>
      <c r="D1886" s="26" t="s">
        <v>406</v>
      </c>
      <c r="E1886" s="26">
        <v>0.62</v>
      </c>
      <c r="F1886" s="26">
        <v>70.900000000000006</v>
      </c>
      <c r="G1886" s="59">
        <v>17982.16</v>
      </c>
      <c r="H1886" s="36" t="s">
        <v>638</v>
      </c>
      <c r="I1886" s="71"/>
      <c r="J1886" s="71"/>
    </row>
    <row r="1887" spans="1:19">
      <c r="A1887" s="24"/>
      <c r="B1887" s="27"/>
      <c r="C1887" s="24" t="s">
        <v>626</v>
      </c>
      <c r="D1887" s="26" t="s">
        <v>126</v>
      </c>
      <c r="E1887" s="26">
        <v>2.4</v>
      </c>
      <c r="F1887" s="26">
        <v>3.1</v>
      </c>
      <c r="G1887" s="26">
        <v>1143.23</v>
      </c>
      <c r="H1887" s="36" t="s">
        <v>638</v>
      </c>
      <c r="I1887" s="71"/>
      <c r="J1887" s="71"/>
    </row>
    <row r="1888" spans="1:19">
      <c r="A1888" s="24"/>
      <c r="B1888" s="27" t="s">
        <v>441</v>
      </c>
      <c r="C1888" s="24" t="s">
        <v>452</v>
      </c>
      <c r="D1888" s="26" t="s">
        <v>278</v>
      </c>
      <c r="E1888" s="26">
        <v>10</v>
      </c>
      <c r="F1888" s="26">
        <v>12.2</v>
      </c>
      <c r="G1888" s="26">
        <v>2833.08</v>
      </c>
      <c r="H1888" s="36" t="s">
        <v>638</v>
      </c>
      <c r="I1888" s="71"/>
      <c r="J1888" s="71"/>
    </row>
    <row r="1889" spans="1:10">
      <c r="A1889" s="24"/>
      <c r="B1889" s="27"/>
      <c r="C1889" s="24" t="s">
        <v>637</v>
      </c>
      <c r="D1889" s="26" t="s">
        <v>278</v>
      </c>
      <c r="E1889" s="26">
        <v>11</v>
      </c>
      <c r="F1889" s="26">
        <v>14.4</v>
      </c>
      <c r="G1889" s="26">
        <v>5461.11</v>
      </c>
      <c r="H1889" s="36" t="s">
        <v>638</v>
      </c>
      <c r="I1889" s="71"/>
      <c r="J1889" s="71"/>
    </row>
    <row r="1890" spans="1:10">
      <c r="A1890" s="24"/>
      <c r="B1890" s="27"/>
      <c r="C1890" s="24" t="s">
        <v>405</v>
      </c>
      <c r="D1890" s="26" t="s">
        <v>281</v>
      </c>
      <c r="E1890" s="26">
        <v>19</v>
      </c>
      <c r="F1890" s="26"/>
      <c r="G1890" s="26">
        <v>28228.3</v>
      </c>
      <c r="H1890" s="36" t="s">
        <v>638</v>
      </c>
      <c r="I1890" s="71"/>
      <c r="J1890" s="71"/>
    </row>
    <row r="1891" spans="1:10">
      <c r="A1891" s="24"/>
      <c r="B1891" s="28" t="s">
        <v>275</v>
      </c>
      <c r="C1891" s="24"/>
      <c r="D1891" s="26"/>
      <c r="E1891" s="26"/>
      <c r="F1891" s="26"/>
      <c r="G1891" s="61">
        <f>SUM(G1886:G1890)</f>
        <v>55647.880000000005</v>
      </c>
      <c r="H1891" s="24"/>
      <c r="I1891" s="71"/>
      <c r="J1891" s="71"/>
    </row>
    <row r="1892" spans="1:10">
      <c r="A1892" s="24"/>
      <c r="B1892" s="27" t="s">
        <v>276</v>
      </c>
      <c r="C1892" s="29" t="s">
        <v>277</v>
      </c>
      <c r="D1892" s="26" t="s">
        <v>278</v>
      </c>
      <c r="E1892" s="26">
        <v>470.4</v>
      </c>
      <c r="F1892" s="26"/>
      <c r="G1892" s="59">
        <f>E1892*2.3</f>
        <v>1081.9199999999998</v>
      </c>
      <c r="H1892" s="24"/>
      <c r="I1892" s="71"/>
      <c r="J1892" s="71"/>
    </row>
    <row r="1893" spans="1:10">
      <c r="A1893" s="24"/>
      <c r="B1893" s="27" t="s">
        <v>636</v>
      </c>
      <c r="C1893" s="129" t="s">
        <v>617</v>
      </c>
      <c r="D1893" s="26" t="s">
        <v>126</v>
      </c>
      <c r="E1893" s="69">
        <v>20</v>
      </c>
      <c r="F1893" s="69">
        <v>2.8</v>
      </c>
      <c r="G1893" s="69">
        <v>612.42999999999995</v>
      </c>
      <c r="H1893" s="32">
        <v>43558</v>
      </c>
      <c r="I1893" s="71"/>
      <c r="J1893" s="71"/>
    </row>
    <row r="1894" spans="1:10">
      <c r="A1894" s="24"/>
      <c r="B1894" s="27"/>
      <c r="C1894" s="129" t="s">
        <v>618</v>
      </c>
      <c r="D1894" s="26" t="s">
        <v>126</v>
      </c>
      <c r="E1894" s="26">
        <v>10</v>
      </c>
      <c r="F1894" s="26">
        <v>2.7</v>
      </c>
      <c r="G1894" s="43">
        <v>551.29</v>
      </c>
      <c r="H1894" s="32">
        <v>43558</v>
      </c>
      <c r="I1894" s="71"/>
      <c r="J1894" s="71"/>
    </row>
    <row r="1895" spans="1:10">
      <c r="A1895" s="24"/>
      <c r="B1895" s="27"/>
      <c r="C1895" s="129" t="s">
        <v>724</v>
      </c>
      <c r="D1895" s="26"/>
      <c r="E1895" s="26"/>
      <c r="F1895" s="26">
        <v>0.5</v>
      </c>
      <c r="G1895" s="43">
        <v>474.75</v>
      </c>
      <c r="H1895" s="124">
        <v>43556</v>
      </c>
      <c r="I1895" s="71"/>
      <c r="J1895" s="71"/>
    </row>
    <row r="1896" spans="1:10">
      <c r="A1896" s="24"/>
      <c r="B1896" s="28" t="s">
        <v>275</v>
      </c>
      <c r="C1896" s="24"/>
      <c r="D1896" s="26"/>
      <c r="E1896" s="26"/>
      <c r="F1896" s="26"/>
      <c r="G1896" s="61">
        <f>SUM(G1892:G1895)</f>
        <v>2720.39</v>
      </c>
      <c r="H1896" s="24"/>
      <c r="I1896" s="71"/>
      <c r="J1896" s="71"/>
    </row>
    <row r="1897" spans="1:10" ht="14.25">
      <c r="A1897" s="24">
        <v>157</v>
      </c>
      <c r="B1897" s="25" t="s">
        <v>330</v>
      </c>
      <c r="C1897" s="24"/>
      <c r="D1897" s="26"/>
      <c r="E1897" s="26"/>
      <c r="F1897" s="26"/>
      <c r="G1897" s="26"/>
      <c r="H1897" s="24"/>
      <c r="I1897" s="71"/>
      <c r="J1897" s="71"/>
    </row>
    <row r="1898" spans="1:10">
      <c r="A1898" s="24"/>
      <c r="B1898" s="27" t="s">
        <v>274</v>
      </c>
      <c r="C1898" s="24"/>
      <c r="D1898" s="26"/>
      <c r="E1898" s="26"/>
      <c r="F1898" s="26"/>
      <c r="G1898" s="26"/>
      <c r="H1898" s="24"/>
      <c r="I1898" s="71"/>
      <c r="J1898" s="71"/>
    </row>
    <row r="1899" spans="1:10">
      <c r="A1899" s="24"/>
      <c r="B1899" s="27" t="s">
        <v>445</v>
      </c>
      <c r="C1899" s="24" t="s">
        <v>477</v>
      </c>
      <c r="D1899" s="26" t="s">
        <v>126</v>
      </c>
      <c r="E1899" s="26">
        <v>6</v>
      </c>
      <c r="F1899" s="26">
        <v>18.600000000000001</v>
      </c>
      <c r="G1899" s="26">
        <v>6083.17</v>
      </c>
      <c r="H1899" s="32">
        <v>43559</v>
      </c>
      <c r="I1899" s="71"/>
      <c r="J1899" s="71"/>
    </row>
    <row r="1900" spans="1:10">
      <c r="A1900" s="24"/>
      <c r="B1900" s="27"/>
      <c r="C1900" s="24" t="s">
        <v>386</v>
      </c>
      <c r="D1900" s="26" t="s">
        <v>287</v>
      </c>
      <c r="E1900" s="26">
        <v>2</v>
      </c>
      <c r="F1900" s="26">
        <v>2.4</v>
      </c>
      <c r="G1900" s="26">
        <v>1175.06</v>
      </c>
      <c r="H1900" s="32">
        <v>43559</v>
      </c>
      <c r="I1900" s="71"/>
      <c r="J1900" s="71"/>
    </row>
    <row r="1901" spans="1:10">
      <c r="A1901" s="24"/>
      <c r="B1901" s="28" t="s">
        <v>275</v>
      </c>
      <c r="C1901" s="24"/>
      <c r="D1901" s="26"/>
      <c r="E1901" s="26"/>
      <c r="F1901" s="26"/>
      <c r="G1901" s="61">
        <f>SUM(G1899:G1900)</f>
        <v>7258.23</v>
      </c>
      <c r="H1901" s="24"/>
      <c r="I1901" s="71"/>
      <c r="J1901" s="71"/>
    </row>
    <row r="1902" spans="1:10">
      <c r="A1902" s="24"/>
      <c r="B1902" s="27" t="s">
        <v>276</v>
      </c>
      <c r="C1902" s="29" t="s">
        <v>277</v>
      </c>
      <c r="D1902" s="26" t="s">
        <v>278</v>
      </c>
      <c r="E1902" s="26">
        <v>470.9</v>
      </c>
      <c r="F1902" s="26"/>
      <c r="G1902" s="59">
        <f>E1902*2.3</f>
        <v>1083.07</v>
      </c>
      <c r="H1902" s="24"/>
      <c r="I1902" s="71"/>
      <c r="J1902" s="71"/>
    </row>
    <row r="1903" spans="1:10">
      <c r="A1903" s="24"/>
      <c r="B1903" s="29"/>
      <c r="C1903" s="29" t="s">
        <v>282</v>
      </c>
      <c r="D1903" s="26"/>
      <c r="E1903" s="26"/>
      <c r="F1903" s="26"/>
      <c r="G1903" s="43"/>
      <c r="H1903" s="24"/>
      <c r="I1903" s="71"/>
      <c r="J1903" s="71"/>
    </row>
    <row r="1904" spans="1:10">
      <c r="A1904" s="24"/>
      <c r="B1904" s="29"/>
      <c r="C1904" s="29" t="s">
        <v>201</v>
      </c>
      <c r="D1904" s="26"/>
      <c r="E1904" s="26"/>
      <c r="F1904" s="26"/>
      <c r="G1904" s="26"/>
      <c r="H1904" s="24"/>
      <c r="I1904" s="71"/>
      <c r="J1904" s="71"/>
    </row>
    <row r="1905" spans="1:10">
      <c r="A1905" s="24"/>
      <c r="B1905" s="29"/>
      <c r="C1905" s="29" t="s">
        <v>280</v>
      </c>
      <c r="D1905" s="26" t="s">
        <v>281</v>
      </c>
      <c r="E1905" s="26"/>
      <c r="F1905" s="26"/>
      <c r="G1905" s="26"/>
      <c r="H1905" s="24"/>
      <c r="I1905" s="71"/>
      <c r="J1905" s="71"/>
    </row>
    <row r="1906" spans="1:10">
      <c r="A1906" s="24"/>
      <c r="B1906" s="29"/>
      <c r="C1906" s="129" t="s">
        <v>724</v>
      </c>
      <c r="D1906" s="26"/>
      <c r="E1906" s="26"/>
      <c r="F1906" s="26">
        <v>0.5</v>
      </c>
      <c r="G1906" s="43">
        <v>474.75</v>
      </c>
      <c r="H1906" s="124">
        <v>43556</v>
      </c>
      <c r="I1906" s="71"/>
      <c r="J1906" s="71"/>
    </row>
    <row r="1907" spans="1:10">
      <c r="A1907" s="24"/>
      <c r="B1907" s="28" t="s">
        <v>275</v>
      </c>
      <c r="C1907" s="24"/>
      <c r="D1907" s="26"/>
      <c r="E1907" s="26"/>
      <c r="F1907" s="26"/>
      <c r="G1907" s="61">
        <f>SUM(G1902:G1906)</f>
        <v>1557.82</v>
      </c>
      <c r="H1907" s="24"/>
      <c r="I1907" s="71"/>
      <c r="J1907" s="71"/>
    </row>
    <row r="1908" spans="1:10" ht="14.25">
      <c r="A1908" s="24">
        <v>158</v>
      </c>
      <c r="B1908" s="25" t="s">
        <v>331</v>
      </c>
      <c r="C1908" s="30" t="s">
        <v>284</v>
      </c>
      <c r="D1908" s="26"/>
      <c r="E1908" s="26"/>
      <c r="F1908" s="26"/>
      <c r="G1908" s="26"/>
      <c r="H1908" s="24"/>
      <c r="I1908" s="71"/>
      <c r="J1908" s="71"/>
    </row>
    <row r="1909" spans="1:10">
      <c r="A1909" s="24"/>
      <c r="B1909" s="27" t="s">
        <v>274</v>
      </c>
      <c r="C1909" s="24"/>
      <c r="D1909" s="26"/>
      <c r="E1909" s="26"/>
      <c r="F1909" s="26"/>
      <c r="G1909" s="26"/>
      <c r="H1909" s="24"/>
      <c r="I1909" s="71"/>
      <c r="J1909" s="71"/>
    </row>
    <row r="1910" spans="1:10">
      <c r="A1910" s="24"/>
      <c r="B1910" s="27"/>
      <c r="C1910" s="24"/>
      <c r="D1910" s="26"/>
      <c r="E1910" s="26"/>
      <c r="F1910" s="26"/>
      <c r="G1910" s="59"/>
      <c r="H1910" s="66"/>
      <c r="I1910" s="71"/>
      <c r="J1910" s="71"/>
    </row>
    <row r="1911" spans="1:10">
      <c r="A1911" s="24"/>
      <c r="B1911" s="28" t="s">
        <v>275</v>
      </c>
      <c r="C1911" s="24"/>
      <c r="D1911" s="26"/>
      <c r="E1911" s="26"/>
      <c r="F1911" s="26"/>
      <c r="G1911" s="61">
        <f>SUM(G1910:G1910)</f>
        <v>0</v>
      </c>
      <c r="H1911" s="24"/>
      <c r="I1911" s="71"/>
      <c r="J1911" s="71"/>
    </row>
    <row r="1912" spans="1:10">
      <c r="A1912" s="24"/>
      <c r="B1912" s="27" t="s">
        <v>276</v>
      </c>
      <c r="C1912" s="29" t="s">
        <v>277</v>
      </c>
      <c r="D1912" s="26" t="s">
        <v>278</v>
      </c>
      <c r="E1912" s="26">
        <v>512.9</v>
      </c>
      <c r="F1912" s="26"/>
      <c r="G1912" s="59">
        <f>E1912*2.3</f>
        <v>1179.6699999999998</v>
      </c>
      <c r="H1912" s="24"/>
      <c r="I1912" s="71"/>
      <c r="J1912" s="71"/>
    </row>
    <row r="1913" spans="1:10">
      <c r="A1913" s="24"/>
      <c r="B1913" s="27"/>
      <c r="C1913" s="129" t="s">
        <v>724</v>
      </c>
      <c r="D1913" s="26"/>
      <c r="E1913" s="26"/>
      <c r="F1913" s="26">
        <v>0.5</v>
      </c>
      <c r="G1913" s="43">
        <v>474.75</v>
      </c>
      <c r="H1913" s="124">
        <v>43556</v>
      </c>
      <c r="I1913" s="71"/>
      <c r="J1913" s="71"/>
    </row>
    <row r="1914" spans="1:10">
      <c r="A1914" s="24"/>
      <c r="B1914" s="28" t="s">
        <v>275</v>
      </c>
      <c r="C1914" s="24"/>
      <c r="D1914" s="26"/>
      <c r="E1914" s="26"/>
      <c r="F1914" s="26"/>
      <c r="G1914" s="61">
        <f>SUM(G1912:G1913)</f>
        <v>1654.4199999999998</v>
      </c>
      <c r="H1914" s="24"/>
      <c r="I1914" s="71"/>
      <c r="J1914" s="71"/>
    </row>
    <row r="1915" spans="1:10" ht="14.25">
      <c r="A1915" s="24">
        <v>159</v>
      </c>
      <c r="B1915" s="67" t="s">
        <v>332</v>
      </c>
      <c r="C1915" s="24"/>
      <c r="D1915" s="26"/>
      <c r="E1915" s="26"/>
      <c r="F1915" s="26"/>
      <c r="G1915" s="26"/>
      <c r="H1915" s="24"/>
      <c r="I1915" s="71"/>
      <c r="J1915" s="71"/>
    </row>
    <row r="1916" spans="1:10">
      <c r="A1916" s="24"/>
      <c r="B1916" s="27" t="s">
        <v>274</v>
      </c>
      <c r="C1916" s="24"/>
      <c r="D1916" s="26"/>
      <c r="E1916" s="26"/>
      <c r="F1916" s="26"/>
      <c r="G1916" s="26"/>
      <c r="H1916" s="24"/>
      <c r="I1916" s="71"/>
      <c r="J1916" s="71"/>
    </row>
    <row r="1917" spans="1:10">
      <c r="A1917" s="24"/>
      <c r="B1917" s="27"/>
      <c r="C1917" s="24"/>
      <c r="D1917" s="26"/>
      <c r="E1917" s="26"/>
      <c r="F1917" s="26"/>
      <c r="G1917" s="59"/>
      <c r="H1917" s="32"/>
      <c r="I1917" s="71"/>
      <c r="J1917" s="71"/>
    </row>
    <row r="1918" spans="1:10">
      <c r="A1918" s="24"/>
      <c r="B1918" s="28" t="s">
        <v>275</v>
      </c>
      <c r="C1918" s="24"/>
      <c r="D1918" s="26"/>
      <c r="E1918" s="26"/>
      <c r="F1918" s="26"/>
      <c r="G1918" s="61">
        <f>SUM(G1917:G1917)</f>
        <v>0</v>
      </c>
      <c r="H1918" s="24"/>
      <c r="I1918" s="71"/>
      <c r="J1918" s="71"/>
    </row>
    <row r="1919" spans="1:10">
      <c r="A1919" s="24"/>
      <c r="B1919" s="27" t="s">
        <v>276</v>
      </c>
      <c r="C1919" s="29" t="s">
        <v>277</v>
      </c>
      <c r="D1919" s="26" t="s">
        <v>278</v>
      </c>
      <c r="E1919" s="26">
        <v>470.5</v>
      </c>
      <c r="F1919" s="26"/>
      <c r="G1919" s="59">
        <f>E1919*2.3</f>
        <v>1082.1499999999999</v>
      </c>
      <c r="H1919" s="24"/>
      <c r="I1919" s="112" t="s">
        <v>392</v>
      </c>
      <c r="J1919" s="71"/>
    </row>
    <row r="1920" spans="1:10">
      <c r="A1920" s="24"/>
      <c r="B1920" s="29"/>
      <c r="C1920" s="29" t="s">
        <v>370</v>
      </c>
      <c r="D1920" s="26"/>
      <c r="E1920" s="26"/>
      <c r="F1920" s="26"/>
      <c r="G1920" s="43"/>
      <c r="H1920" s="24"/>
      <c r="I1920" s="71"/>
      <c r="J1920" s="71"/>
    </row>
    <row r="1921" spans="1:10">
      <c r="A1921" s="24"/>
      <c r="B1921" s="29"/>
      <c r="C1921" s="29" t="s">
        <v>347</v>
      </c>
      <c r="D1921" s="26" t="s">
        <v>281</v>
      </c>
      <c r="E1921" s="26"/>
      <c r="F1921" s="26"/>
      <c r="G1921" s="43"/>
      <c r="H1921" s="24"/>
      <c r="I1921" s="71"/>
      <c r="J1921" s="71"/>
    </row>
    <row r="1922" spans="1:10">
      <c r="A1922" s="24"/>
      <c r="B1922" s="29"/>
      <c r="C1922" s="29" t="s">
        <v>360</v>
      </c>
      <c r="D1922" s="26"/>
      <c r="E1922" s="26"/>
      <c r="F1922" s="26"/>
      <c r="G1922" s="43"/>
      <c r="H1922" s="24"/>
      <c r="I1922" s="71"/>
      <c r="J1922" s="71"/>
    </row>
    <row r="1923" spans="1:10">
      <c r="A1923" s="24"/>
      <c r="B1923" s="29"/>
      <c r="C1923" s="29" t="s">
        <v>282</v>
      </c>
      <c r="D1923" s="26"/>
      <c r="E1923" s="26"/>
      <c r="F1923" s="26"/>
      <c r="G1923" s="43"/>
      <c r="H1923" s="24"/>
      <c r="I1923" s="71"/>
      <c r="J1923" s="71"/>
    </row>
    <row r="1924" spans="1:10">
      <c r="A1924" s="24"/>
      <c r="B1924" s="29"/>
      <c r="C1924" s="129" t="s">
        <v>724</v>
      </c>
      <c r="D1924" s="26"/>
      <c r="E1924" s="26"/>
      <c r="F1924" s="26">
        <v>1</v>
      </c>
      <c r="G1924" s="43">
        <v>1060.4100000000001</v>
      </c>
      <c r="H1924" s="124">
        <v>43556</v>
      </c>
      <c r="I1924" s="71"/>
      <c r="J1924" s="71"/>
    </row>
    <row r="1925" spans="1:10">
      <c r="A1925" s="24"/>
      <c r="B1925" s="28" t="s">
        <v>275</v>
      </c>
      <c r="C1925" s="24"/>
      <c r="D1925" s="26"/>
      <c r="E1925" s="26"/>
      <c r="F1925" s="26"/>
      <c r="G1925" s="61">
        <f>SUM(G1919:G1924)</f>
        <v>2142.56</v>
      </c>
      <c r="H1925" s="24"/>
      <c r="I1925" s="71"/>
      <c r="J1925" s="71"/>
    </row>
    <row r="1926" spans="1:10" ht="14.25">
      <c r="A1926" s="24">
        <v>160</v>
      </c>
      <c r="B1926" s="25" t="s">
        <v>333</v>
      </c>
      <c r="C1926" s="30" t="s">
        <v>284</v>
      </c>
      <c r="D1926" s="26"/>
      <c r="E1926" s="26"/>
      <c r="F1926" s="43"/>
      <c r="G1926" s="26"/>
      <c r="H1926" s="24"/>
      <c r="I1926" s="71"/>
      <c r="J1926" s="71"/>
    </row>
    <row r="1927" spans="1:10">
      <c r="A1927" s="24"/>
      <c r="B1927" s="27" t="s">
        <v>274</v>
      </c>
      <c r="C1927" s="24"/>
      <c r="D1927" s="26"/>
      <c r="E1927" s="26"/>
      <c r="F1927" s="26"/>
      <c r="G1927" s="26"/>
      <c r="H1927" s="24"/>
      <c r="I1927" s="71"/>
      <c r="J1927" s="71"/>
    </row>
    <row r="1928" spans="1:10">
      <c r="A1928" s="24"/>
      <c r="B1928" s="27"/>
      <c r="C1928" s="24"/>
      <c r="D1928" s="26"/>
      <c r="E1928" s="26"/>
      <c r="F1928" s="26"/>
      <c r="G1928" s="69"/>
      <c r="H1928" s="32"/>
      <c r="I1928" s="71"/>
      <c r="J1928" s="71"/>
    </row>
    <row r="1929" spans="1:10">
      <c r="A1929" s="24"/>
      <c r="B1929" s="28" t="s">
        <v>275</v>
      </c>
      <c r="C1929" s="24"/>
      <c r="D1929" s="26"/>
      <c r="E1929" s="26"/>
      <c r="F1929" s="26"/>
      <c r="G1929" s="61">
        <f>SUM(G1928:G1928)</f>
        <v>0</v>
      </c>
      <c r="H1929" s="24"/>
      <c r="I1929" s="71"/>
      <c r="J1929" s="71"/>
    </row>
    <row r="1930" spans="1:10">
      <c r="A1930" s="24"/>
      <c r="B1930" s="27" t="s">
        <v>276</v>
      </c>
      <c r="C1930" s="29" t="s">
        <v>277</v>
      </c>
      <c r="D1930" s="26" t="s">
        <v>278</v>
      </c>
      <c r="E1930" s="26">
        <v>329.1</v>
      </c>
      <c r="F1930" s="26"/>
      <c r="G1930" s="59">
        <f>E1930*2.3</f>
        <v>756.93</v>
      </c>
      <c r="H1930" s="24"/>
      <c r="I1930" s="71"/>
      <c r="J1930" s="71"/>
    </row>
    <row r="1931" spans="1:10">
      <c r="A1931" s="24"/>
      <c r="B1931" s="27"/>
      <c r="C1931" s="129" t="s">
        <v>724</v>
      </c>
      <c r="D1931" s="26"/>
      <c r="E1931" s="26"/>
      <c r="F1931" s="26">
        <v>0.5</v>
      </c>
      <c r="G1931" s="43">
        <v>474.75</v>
      </c>
      <c r="H1931" s="124">
        <v>43556</v>
      </c>
      <c r="I1931" s="71"/>
      <c r="J1931" s="71"/>
    </row>
    <row r="1932" spans="1:10">
      <c r="A1932" s="24"/>
      <c r="B1932" s="28" t="s">
        <v>275</v>
      </c>
      <c r="C1932" s="24"/>
      <c r="D1932" s="26"/>
      <c r="E1932" s="26"/>
      <c r="F1932" s="26"/>
      <c r="G1932" s="58">
        <f>SUM(G1930:G1931)</f>
        <v>1231.6799999999998</v>
      </c>
      <c r="H1932" s="24"/>
      <c r="I1932" s="71"/>
      <c r="J1932" s="71"/>
    </row>
    <row r="1933" spans="1:10" ht="14.25">
      <c r="A1933" s="24">
        <v>161</v>
      </c>
      <c r="B1933" s="25" t="s">
        <v>334</v>
      </c>
      <c r="C1933" s="30" t="s">
        <v>284</v>
      </c>
      <c r="D1933" s="26"/>
      <c r="E1933" s="26"/>
      <c r="F1933" s="26"/>
      <c r="G1933" s="59"/>
      <c r="H1933" s="24"/>
      <c r="I1933" s="71"/>
      <c r="J1933" s="71"/>
    </row>
    <row r="1934" spans="1:10">
      <c r="A1934" s="24"/>
      <c r="B1934" s="27" t="s">
        <v>274</v>
      </c>
      <c r="C1934" s="24"/>
      <c r="D1934" s="26"/>
      <c r="E1934" s="26"/>
      <c r="F1934" s="26"/>
      <c r="G1934" s="26"/>
      <c r="H1934" s="24"/>
      <c r="I1934" s="71"/>
      <c r="J1934" s="71"/>
    </row>
    <row r="1935" spans="1:10">
      <c r="A1935" s="24"/>
      <c r="B1935" s="27"/>
      <c r="C1935" s="24"/>
      <c r="D1935" s="26"/>
      <c r="E1935" s="26"/>
      <c r="F1935" s="26"/>
      <c r="G1935" s="69"/>
      <c r="H1935" s="32"/>
      <c r="I1935" s="71"/>
      <c r="J1935" s="71"/>
    </row>
    <row r="1936" spans="1:10">
      <c r="A1936" s="24"/>
      <c r="B1936" s="28" t="s">
        <v>275</v>
      </c>
      <c r="C1936" s="24"/>
      <c r="D1936" s="26"/>
      <c r="E1936" s="26"/>
      <c r="F1936" s="26"/>
      <c r="G1936" s="61">
        <f>SUM(G1935:G1935)</f>
        <v>0</v>
      </c>
      <c r="H1936" s="24"/>
      <c r="I1936" s="71"/>
      <c r="J1936" s="71"/>
    </row>
    <row r="1937" spans="1:17" ht="13.5" customHeight="1">
      <c r="A1937" s="24"/>
      <c r="B1937" s="27" t="s">
        <v>276</v>
      </c>
      <c r="C1937" s="29" t="s">
        <v>277</v>
      </c>
      <c r="D1937" s="26" t="s">
        <v>278</v>
      </c>
      <c r="E1937" s="26">
        <v>506.5</v>
      </c>
      <c r="F1937" s="26"/>
      <c r="G1937" s="59">
        <f>E1937*2.3</f>
        <v>1164.9499999999998</v>
      </c>
      <c r="H1937" s="24"/>
      <c r="I1937" s="112" t="s">
        <v>392</v>
      </c>
      <c r="J1937" s="120" t="s">
        <v>403</v>
      </c>
    </row>
    <row r="1938" spans="1:17" ht="13.5" customHeight="1">
      <c r="A1938" s="24"/>
      <c r="B1938" s="27"/>
      <c r="C1938" s="129" t="s">
        <v>724</v>
      </c>
      <c r="D1938" s="26"/>
      <c r="E1938" s="26"/>
      <c r="F1938" s="26">
        <v>0.5</v>
      </c>
      <c r="G1938" s="43">
        <v>474.75</v>
      </c>
      <c r="H1938" s="124">
        <v>43556</v>
      </c>
      <c r="I1938" s="71"/>
      <c r="J1938" s="71"/>
    </row>
    <row r="1939" spans="1:17">
      <c r="A1939" s="24"/>
      <c r="B1939" s="28" t="s">
        <v>275</v>
      </c>
      <c r="C1939" s="24"/>
      <c r="D1939" s="26"/>
      <c r="E1939" s="26"/>
      <c r="F1939" s="26"/>
      <c r="G1939" s="58">
        <f>SUM(G1937:G1938)</f>
        <v>1639.6999999999998</v>
      </c>
      <c r="H1939" s="24"/>
      <c r="I1939" s="71"/>
      <c r="J1939" s="71"/>
    </row>
    <row r="1940" spans="1:17" ht="14.25">
      <c r="A1940" s="24">
        <v>162</v>
      </c>
      <c r="B1940" s="25" t="s">
        <v>1</v>
      </c>
      <c r="C1940" s="30" t="s">
        <v>284</v>
      </c>
      <c r="D1940" s="26"/>
      <c r="E1940" s="26"/>
      <c r="F1940" s="26"/>
      <c r="G1940" s="59"/>
      <c r="H1940" s="24"/>
      <c r="I1940" s="71"/>
      <c r="J1940" s="71"/>
    </row>
    <row r="1941" spans="1:17">
      <c r="A1941" s="24"/>
      <c r="B1941" s="27" t="s">
        <v>274</v>
      </c>
      <c r="C1941" s="24"/>
      <c r="D1941" s="26"/>
      <c r="E1941" s="26"/>
      <c r="F1941" s="26"/>
      <c r="G1941" s="26"/>
      <c r="H1941" s="24"/>
      <c r="I1941" s="71"/>
      <c r="J1941" s="71"/>
    </row>
    <row r="1942" spans="1:17">
      <c r="A1942" s="24"/>
      <c r="B1942" s="27"/>
      <c r="C1942" s="24"/>
      <c r="D1942" s="26"/>
      <c r="E1942" s="26"/>
      <c r="F1942" s="26"/>
      <c r="G1942" s="26"/>
      <c r="H1942" s="32"/>
      <c r="I1942" s="71"/>
      <c r="J1942" s="71"/>
    </row>
    <row r="1943" spans="1:17">
      <c r="A1943" s="24"/>
      <c r="B1943" s="28" t="s">
        <v>275</v>
      </c>
      <c r="C1943" s="24"/>
      <c r="D1943" s="26"/>
      <c r="E1943" s="26"/>
      <c r="F1943" s="26"/>
      <c r="G1943" s="61">
        <f>SUM(G1942:G1942)</f>
        <v>0</v>
      </c>
      <c r="H1943" s="24"/>
      <c r="I1943" s="71"/>
      <c r="J1943" s="71"/>
    </row>
    <row r="1944" spans="1:17">
      <c r="A1944" s="24"/>
      <c r="B1944" s="27" t="s">
        <v>276</v>
      </c>
      <c r="C1944" s="29" t="s">
        <v>277</v>
      </c>
      <c r="D1944" s="26" t="s">
        <v>278</v>
      </c>
      <c r="E1944" s="26">
        <v>529.1</v>
      </c>
      <c r="F1944" s="26"/>
      <c r="G1944" s="59">
        <f>E1944*2.3</f>
        <v>1216.93</v>
      </c>
      <c r="H1944" s="24"/>
      <c r="I1944" s="112" t="s">
        <v>392</v>
      </c>
      <c r="J1944" s="120" t="s">
        <v>403</v>
      </c>
    </row>
    <row r="1945" spans="1:17">
      <c r="A1945" s="24"/>
      <c r="B1945" s="27"/>
      <c r="C1945" s="129" t="s">
        <v>724</v>
      </c>
      <c r="D1945" s="26"/>
      <c r="E1945" s="26"/>
      <c r="F1945" s="26">
        <v>0.5</v>
      </c>
      <c r="G1945" s="43">
        <v>474.75</v>
      </c>
      <c r="H1945" s="124">
        <v>43556</v>
      </c>
      <c r="I1945" s="71"/>
      <c r="J1945" s="71"/>
    </row>
    <row r="1946" spans="1:17">
      <c r="A1946" s="24"/>
      <c r="B1946" s="28" t="s">
        <v>275</v>
      </c>
      <c r="C1946" s="24"/>
      <c r="D1946" s="26"/>
      <c r="E1946" s="26"/>
      <c r="F1946" s="26"/>
      <c r="G1946" s="58">
        <f>SUM(G1944:G1945)</f>
        <v>1691.68</v>
      </c>
      <c r="H1946" s="24"/>
      <c r="I1946" s="71"/>
      <c r="J1946" s="71"/>
    </row>
    <row r="1947" spans="1:17" ht="14.25">
      <c r="A1947" s="24">
        <v>163</v>
      </c>
      <c r="B1947" s="25" t="s">
        <v>2</v>
      </c>
      <c r="C1947" s="24"/>
      <c r="D1947" s="26"/>
      <c r="E1947" s="26"/>
      <c r="F1947" s="26"/>
      <c r="G1947" s="26"/>
      <c r="H1947" s="24"/>
      <c r="I1947" s="71"/>
      <c r="J1947" s="71"/>
    </row>
    <row r="1948" spans="1:17">
      <c r="A1948" s="24"/>
      <c r="B1948" s="27" t="s">
        <v>274</v>
      </c>
      <c r="C1948" s="24"/>
      <c r="D1948" s="26"/>
      <c r="E1948" s="26"/>
      <c r="F1948" s="26"/>
      <c r="G1948" s="26"/>
      <c r="H1948" s="24"/>
      <c r="I1948" s="71"/>
      <c r="J1948" s="71"/>
    </row>
    <row r="1949" spans="1:17">
      <c r="A1949" s="24"/>
      <c r="B1949" s="27"/>
      <c r="C1949" s="24"/>
      <c r="D1949" s="26"/>
      <c r="E1949" s="26"/>
      <c r="F1949" s="26"/>
      <c r="G1949" s="26"/>
      <c r="H1949" s="66"/>
      <c r="I1949" s="71"/>
      <c r="J1949" s="71"/>
    </row>
    <row r="1950" spans="1:17">
      <c r="A1950" s="24"/>
      <c r="B1950" s="28" t="s">
        <v>275</v>
      </c>
      <c r="C1950" s="24"/>
      <c r="D1950" s="26"/>
      <c r="E1950" s="26"/>
      <c r="F1950" s="26"/>
      <c r="G1950" s="61">
        <f>SUM(G1949:G1949)</f>
        <v>0</v>
      </c>
      <c r="H1950" s="24"/>
      <c r="I1950" s="71"/>
      <c r="J1950" s="71"/>
    </row>
    <row r="1951" spans="1:17">
      <c r="A1951" s="24"/>
      <c r="B1951" s="27" t="s">
        <v>276</v>
      </c>
      <c r="C1951" s="29" t="s">
        <v>277</v>
      </c>
      <c r="D1951" s="26" t="s">
        <v>278</v>
      </c>
      <c r="E1951" s="26">
        <v>479.1</v>
      </c>
      <c r="F1951" s="26"/>
      <c r="G1951" s="59">
        <f>E1951*2.3</f>
        <v>1101.93</v>
      </c>
      <c r="H1951" s="24"/>
      <c r="I1951" s="71"/>
      <c r="J1951" s="71"/>
    </row>
    <row r="1952" spans="1:17">
      <c r="A1952" s="24"/>
      <c r="B1952" s="29"/>
      <c r="C1952" s="29" t="s">
        <v>279</v>
      </c>
      <c r="D1952" s="26"/>
      <c r="E1952" s="26"/>
      <c r="F1952" s="26"/>
      <c r="G1952" s="43"/>
      <c r="H1952" s="24"/>
      <c r="I1952" s="71"/>
      <c r="J1952" s="71"/>
      <c r="K1952" s="9"/>
      <c r="L1952" s="9"/>
      <c r="M1952" s="9"/>
      <c r="N1952" s="9"/>
      <c r="O1952" s="77"/>
      <c r="P1952" s="77"/>
      <c r="Q1952" s="77"/>
    </row>
    <row r="1953" spans="1:18">
      <c r="A1953" s="24"/>
      <c r="B1953" s="29"/>
      <c r="C1953" s="29" t="s">
        <v>282</v>
      </c>
      <c r="D1953" s="26"/>
      <c r="E1953" s="26"/>
      <c r="F1953" s="26"/>
      <c r="G1953" s="43"/>
      <c r="H1953" s="24"/>
      <c r="I1953" s="71"/>
      <c r="J1953" s="71"/>
      <c r="K1953" s="37"/>
      <c r="L1953" s="33"/>
      <c r="M1953" s="33"/>
      <c r="N1953" s="33"/>
      <c r="O1953" s="47"/>
      <c r="P1953" s="74"/>
      <c r="Q1953" s="74"/>
    </row>
    <row r="1954" spans="1:18">
      <c r="A1954" s="24"/>
      <c r="B1954" s="29"/>
      <c r="C1954" s="29" t="s">
        <v>280</v>
      </c>
      <c r="D1954" s="26" t="s">
        <v>281</v>
      </c>
      <c r="E1954" s="26"/>
      <c r="F1954" s="26"/>
      <c r="G1954" s="26"/>
      <c r="H1954" s="24"/>
      <c r="I1954" s="71"/>
      <c r="J1954" s="71"/>
      <c r="K1954" s="9"/>
      <c r="L1954" s="9"/>
      <c r="M1954" s="9"/>
      <c r="N1954" s="9"/>
      <c r="O1954" s="9"/>
      <c r="P1954" s="9"/>
      <c r="Q1954" s="9"/>
    </row>
    <row r="1955" spans="1:18">
      <c r="A1955" s="24"/>
      <c r="B1955" s="29"/>
      <c r="C1955" s="29" t="s">
        <v>360</v>
      </c>
      <c r="D1955" s="26"/>
      <c r="E1955" s="26"/>
      <c r="F1955" s="26"/>
      <c r="G1955" s="26"/>
      <c r="H1955" s="24"/>
      <c r="I1955" s="71"/>
      <c r="J1955" s="71"/>
      <c r="K1955" s="33"/>
      <c r="L1955" s="33"/>
      <c r="M1955" s="47"/>
    </row>
    <row r="1956" spans="1:18">
      <c r="A1956" s="24"/>
      <c r="B1956" s="29"/>
      <c r="C1956" s="129" t="s">
        <v>724</v>
      </c>
      <c r="D1956" s="26"/>
      <c r="E1956" s="26"/>
      <c r="F1956" s="26">
        <v>1</v>
      </c>
      <c r="G1956" s="43">
        <v>1060.4100000000001</v>
      </c>
      <c r="H1956" s="124">
        <v>43556</v>
      </c>
      <c r="I1956" s="71"/>
      <c r="J1956" s="71"/>
      <c r="K1956" s="33"/>
      <c r="L1956" s="33"/>
      <c r="M1956" s="47"/>
    </row>
    <row r="1957" spans="1:18">
      <c r="A1957" s="24"/>
      <c r="B1957" s="29"/>
      <c r="C1957" s="24" t="s">
        <v>335</v>
      </c>
      <c r="D1957" s="26" t="s">
        <v>287</v>
      </c>
      <c r="E1957" s="26">
        <v>1</v>
      </c>
      <c r="F1957" s="26">
        <v>0.19</v>
      </c>
      <c r="G1957" s="26">
        <v>177.65</v>
      </c>
      <c r="H1957" s="24"/>
      <c r="I1957" s="71"/>
      <c r="J1957" s="71"/>
      <c r="K1957" s="9"/>
      <c r="L1957" s="9"/>
      <c r="M1957" s="9"/>
      <c r="N1957" s="47"/>
      <c r="O1957" s="9"/>
      <c r="P1957" s="9"/>
      <c r="Q1957" s="9"/>
    </row>
    <row r="1958" spans="1:18">
      <c r="A1958" s="24"/>
      <c r="B1958" s="29"/>
      <c r="C1958" s="36" t="s">
        <v>336</v>
      </c>
      <c r="D1958" s="24"/>
      <c r="E1958" s="26"/>
      <c r="F1958" s="26"/>
      <c r="G1958" s="43"/>
      <c r="H1958" s="24"/>
      <c r="I1958" s="71"/>
      <c r="J1958" s="71"/>
      <c r="L1958" s="9"/>
      <c r="M1958" s="9"/>
      <c r="N1958" s="9"/>
      <c r="O1958" s="9"/>
      <c r="P1958" s="9"/>
      <c r="Q1958" s="9"/>
    </row>
    <row r="1959" spans="1:18">
      <c r="A1959" s="24"/>
      <c r="B1959" s="28" t="s">
        <v>275</v>
      </c>
      <c r="C1959" s="24"/>
      <c r="D1959" s="26"/>
      <c r="E1959" s="26"/>
      <c r="F1959" s="26"/>
      <c r="G1959" s="61">
        <f>SUM(G1951:G1958)</f>
        <v>2339.9900000000002</v>
      </c>
      <c r="H1959" s="24"/>
      <c r="I1959" s="71"/>
      <c r="J1959" s="71"/>
      <c r="L1959" s="37"/>
      <c r="M1959" s="9"/>
      <c r="N1959" s="9"/>
      <c r="O1959" s="33"/>
      <c r="P1959" s="74"/>
      <c r="Q1959" s="38"/>
    </row>
    <row r="1960" spans="1:18" ht="14.25">
      <c r="A1960" s="24">
        <v>164</v>
      </c>
      <c r="B1960" s="67" t="s">
        <v>3</v>
      </c>
      <c r="C1960" s="24"/>
      <c r="D1960" s="26"/>
      <c r="E1960" s="26"/>
      <c r="F1960" s="26"/>
      <c r="G1960" s="26"/>
      <c r="H1960" s="24"/>
      <c r="I1960" s="71"/>
      <c r="J1960" s="71"/>
      <c r="L1960" s="37"/>
      <c r="M1960" s="33"/>
      <c r="N1960" s="33"/>
      <c r="O1960" s="33"/>
      <c r="P1960" s="34"/>
      <c r="Q1960" s="38"/>
    </row>
    <row r="1961" spans="1:18">
      <c r="A1961" s="24"/>
      <c r="B1961" s="27" t="s">
        <v>274</v>
      </c>
      <c r="C1961" s="24"/>
      <c r="D1961" s="26"/>
      <c r="E1961" s="26"/>
      <c r="F1961" s="26"/>
      <c r="G1961" s="26"/>
      <c r="H1961" s="24"/>
      <c r="I1961" s="71"/>
      <c r="J1961" s="71"/>
      <c r="L1961" s="9"/>
      <c r="M1961" s="9"/>
      <c r="N1961" s="9"/>
      <c r="O1961" s="9"/>
      <c r="P1961" s="9"/>
      <c r="Q1961" s="9"/>
    </row>
    <row r="1962" spans="1:18">
      <c r="A1962" s="24"/>
      <c r="B1962" s="26" t="s">
        <v>352</v>
      </c>
      <c r="C1962" s="24" t="s">
        <v>433</v>
      </c>
      <c r="D1962" s="26" t="s">
        <v>126</v>
      </c>
      <c r="E1962" s="26">
        <v>1</v>
      </c>
      <c r="F1962" s="26">
        <v>1.4</v>
      </c>
      <c r="G1962" s="26">
        <v>484.36</v>
      </c>
      <c r="H1962" s="66">
        <v>43571</v>
      </c>
      <c r="I1962" s="71"/>
      <c r="J1962" s="71"/>
      <c r="Q1962" s="77"/>
      <c r="R1962" s="77"/>
    </row>
    <row r="1963" spans="1:18">
      <c r="A1963" s="24"/>
      <c r="B1963" s="26"/>
      <c r="C1963" s="24" t="s">
        <v>434</v>
      </c>
      <c r="D1963" s="26" t="s">
        <v>287</v>
      </c>
      <c r="E1963" s="26">
        <v>2</v>
      </c>
      <c r="F1963" s="26">
        <v>3.1</v>
      </c>
      <c r="G1963" s="26">
        <v>1745.64</v>
      </c>
      <c r="H1963" s="66">
        <v>43571</v>
      </c>
      <c r="I1963" s="71"/>
      <c r="J1963" s="71"/>
      <c r="Q1963" s="77"/>
      <c r="R1963" s="77"/>
    </row>
    <row r="1964" spans="1:18">
      <c r="A1964" s="24"/>
      <c r="B1964" s="26"/>
      <c r="C1964" s="24" t="s">
        <v>531</v>
      </c>
      <c r="D1964" s="26" t="s">
        <v>287</v>
      </c>
      <c r="E1964" s="26">
        <v>2</v>
      </c>
      <c r="F1964" s="26">
        <v>3.6</v>
      </c>
      <c r="G1964" s="26">
        <v>820.45</v>
      </c>
      <c r="H1964" s="66" t="s">
        <v>535</v>
      </c>
      <c r="I1964" s="71"/>
      <c r="J1964" s="71"/>
      <c r="Q1964" s="77"/>
      <c r="R1964" s="77"/>
    </row>
    <row r="1965" spans="1:18">
      <c r="A1965" s="24"/>
      <c r="B1965" s="26"/>
      <c r="C1965" s="24" t="s">
        <v>420</v>
      </c>
      <c r="D1965" s="26" t="s">
        <v>126</v>
      </c>
      <c r="E1965" s="26">
        <v>2</v>
      </c>
      <c r="F1965" s="26">
        <v>2.7</v>
      </c>
      <c r="G1965" s="26">
        <v>968.71</v>
      </c>
      <c r="H1965" s="66">
        <v>43581</v>
      </c>
      <c r="I1965" s="71"/>
      <c r="J1965" s="71"/>
      <c r="Q1965" s="77"/>
      <c r="R1965" s="77"/>
    </row>
    <row r="1966" spans="1:18">
      <c r="A1966" s="24"/>
      <c r="B1966" s="26"/>
      <c r="C1966" s="24" t="s">
        <v>421</v>
      </c>
      <c r="D1966" s="26" t="s">
        <v>287</v>
      </c>
      <c r="E1966" s="26">
        <v>2</v>
      </c>
      <c r="F1966" s="26">
        <v>3.1</v>
      </c>
      <c r="G1966" s="26">
        <v>1745.64</v>
      </c>
      <c r="H1966" s="66">
        <v>43581</v>
      </c>
      <c r="I1966" s="71"/>
      <c r="J1966" s="71"/>
      <c r="Q1966" s="77"/>
      <c r="R1966" s="77"/>
    </row>
    <row r="1967" spans="1:18">
      <c r="A1967" s="24"/>
      <c r="B1967" s="26"/>
      <c r="C1967" s="24" t="s">
        <v>576</v>
      </c>
      <c r="D1967" s="26" t="s">
        <v>287</v>
      </c>
      <c r="E1967" s="26">
        <v>2</v>
      </c>
      <c r="F1967" s="26">
        <v>2.4</v>
      </c>
      <c r="G1967" s="43">
        <v>1284.3599999999999</v>
      </c>
      <c r="H1967" s="66">
        <v>43581</v>
      </c>
      <c r="I1967" s="71"/>
      <c r="J1967" s="71"/>
      <c r="Q1967" s="77"/>
      <c r="R1967" s="77"/>
    </row>
    <row r="1968" spans="1:18">
      <c r="A1968" s="24"/>
      <c r="B1968" s="28" t="s">
        <v>275</v>
      </c>
      <c r="C1968" s="24"/>
      <c r="D1968" s="26"/>
      <c r="E1968" s="26"/>
      <c r="F1968" s="26"/>
      <c r="G1968" s="61">
        <f>SUM(G1962:G1967)</f>
        <v>7049.16</v>
      </c>
      <c r="H1968" s="24"/>
      <c r="I1968" s="71"/>
      <c r="J1968" s="71"/>
      <c r="Q1968" s="81"/>
      <c r="R1968" s="76"/>
    </row>
    <row r="1969" spans="1:18">
      <c r="A1969" s="24"/>
      <c r="B1969" s="27" t="s">
        <v>276</v>
      </c>
      <c r="C1969" s="29" t="s">
        <v>277</v>
      </c>
      <c r="D1969" s="26" t="s">
        <v>278</v>
      </c>
      <c r="E1969" s="26">
        <v>5957.9</v>
      </c>
      <c r="F1969" s="26"/>
      <c r="G1969" s="59">
        <f>E1969*2.3</f>
        <v>13703.169999999998</v>
      </c>
      <c r="H1969" s="24"/>
      <c r="I1969" s="112" t="s">
        <v>392</v>
      </c>
      <c r="J1969" s="71"/>
    </row>
    <row r="1970" spans="1:18">
      <c r="A1970" s="24"/>
      <c r="B1970" s="27"/>
      <c r="C1970" s="129" t="s">
        <v>724</v>
      </c>
      <c r="D1970" s="26"/>
      <c r="E1970" s="26"/>
      <c r="F1970" s="26">
        <v>0.5</v>
      </c>
      <c r="G1970" s="43">
        <v>585.66</v>
      </c>
      <c r="H1970" s="124">
        <v>43556</v>
      </c>
      <c r="I1970" s="71"/>
      <c r="J1970" s="71"/>
    </row>
    <row r="1971" spans="1:18">
      <c r="A1971" s="24"/>
      <c r="B1971" s="29"/>
      <c r="C1971" s="24" t="s">
        <v>335</v>
      </c>
      <c r="D1971" s="26" t="s">
        <v>287</v>
      </c>
      <c r="E1971" s="26">
        <v>4</v>
      </c>
      <c r="F1971" s="26">
        <v>0.76</v>
      </c>
      <c r="G1971" s="59">
        <v>710.6</v>
      </c>
      <c r="H1971" s="24"/>
      <c r="I1971" s="71"/>
      <c r="J1971" s="77"/>
      <c r="K1971" s="9"/>
      <c r="L1971" s="9"/>
      <c r="M1971" s="9"/>
      <c r="N1971" s="9"/>
      <c r="O1971" s="9"/>
    </row>
    <row r="1972" spans="1:18">
      <c r="A1972" s="24"/>
      <c r="B1972" s="26"/>
      <c r="C1972" s="36" t="s">
        <v>336</v>
      </c>
      <c r="D1972" s="26"/>
      <c r="E1972" s="26"/>
      <c r="F1972" s="26"/>
      <c r="G1972" s="43"/>
      <c r="H1972" s="24"/>
      <c r="I1972" s="71"/>
      <c r="J1972" s="74"/>
      <c r="L1972" s="9"/>
    </row>
    <row r="1973" spans="1:18">
      <c r="A1973" s="24"/>
      <c r="B1973" s="28" t="s">
        <v>275</v>
      </c>
      <c r="C1973" s="24"/>
      <c r="D1973" s="26"/>
      <c r="E1973" s="26"/>
      <c r="F1973" s="26"/>
      <c r="G1973" s="61">
        <f>SUM(G1969:G1972)</f>
        <v>14999.429999999998</v>
      </c>
      <c r="H1973" s="24"/>
      <c r="I1973" s="71"/>
      <c r="J1973" s="77"/>
      <c r="K1973" s="9"/>
      <c r="L1973" s="9"/>
    </row>
    <row r="1974" spans="1:18" ht="14.25">
      <c r="A1974" s="24">
        <v>165</v>
      </c>
      <c r="B1974" s="67" t="s">
        <v>4</v>
      </c>
      <c r="C1974" s="24"/>
      <c r="D1974" s="26"/>
      <c r="E1974" s="26"/>
      <c r="F1974" s="26"/>
      <c r="G1974" s="26"/>
      <c r="H1974" s="24"/>
      <c r="I1974" s="71"/>
      <c r="J1974" s="71"/>
    </row>
    <row r="1975" spans="1:18">
      <c r="A1975" s="24"/>
      <c r="B1975" s="27" t="s">
        <v>274</v>
      </c>
      <c r="C1975" s="24"/>
      <c r="D1975" s="26"/>
      <c r="E1975" s="26"/>
      <c r="F1975" s="26"/>
      <c r="G1975" s="26"/>
      <c r="H1975" s="32"/>
      <c r="I1975" s="71"/>
      <c r="J1975" s="71"/>
    </row>
    <row r="1976" spans="1:18">
      <c r="A1976" s="24"/>
      <c r="B1976" s="27"/>
      <c r="C1976" s="39"/>
      <c r="D1976" s="26"/>
      <c r="E1976" s="26"/>
      <c r="F1976" s="26"/>
      <c r="G1976" s="26"/>
      <c r="H1976" s="32"/>
      <c r="I1976" s="71"/>
      <c r="J1976" s="71"/>
    </row>
    <row r="1977" spans="1:18">
      <c r="A1977" s="24"/>
      <c r="B1977" s="28" t="s">
        <v>275</v>
      </c>
      <c r="C1977" s="24"/>
      <c r="D1977" s="26"/>
      <c r="E1977" s="26"/>
      <c r="F1977" s="42"/>
      <c r="G1977" s="61">
        <f>SUM(G1976:G1976)</f>
        <v>0</v>
      </c>
      <c r="H1977" s="24"/>
      <c r="I1977" s="71"/>
      <c r="J1977" s="71"/>
      <c r="P1977" s="33"/>
      <c r="Q1977" s="34"/>
      <c r="R1977" s="76"/>
    </row>
    <row r="1978" spans="1:18">
      <c r="A1978" s="24"/>
      <c r="B1978" s="27" t="s">
        <v>276</v>
      </c>
      <c r="C1978" s="29" t="s">
        <v>277</v>
      </c>
      <c r="D1978" s="26" t="s">
        <v>278</v>
      </c>
      <c r="E1978" s="26">
        <v>980.9</v>
      </c>
      <c r="F1978" s="26"/>
      <c r="G1978" s="59">
        <f>E1978*2.3</f>
        <v>2256.0699999999997</v>
      </c>
      <c r="H1978" s="24"/>
      <c r="I1978" s="112" t="s">
        <v>392</v>
      </c>
      <c r="J1978" s="120" t="s">
        <v>403</v>
      </c>
    </row>
    <row r="1979" spans="1:18">
      <c r="A1979" s="24"/>
      <c r="B1979" s="29"/>
      <c r="C1979" s="68" t="s">
        <v>197</v>
      </c>
      <c r="D1979" s="69"/>
      <c r="E1979" s="69"/>
      <c r="F1979" s="69"/>
      <c r="G1979" s="92">
        <v>0</v>
      </c>
      <c r="H1979" s="70"/>
      <c r="I1979" s="71"/>
      <c r="J1979" s="71"/>
    </row>
    <row r="1980" spans="1:18">
      <c r="A1980" s="24"/>
      <c r="B1980" s="29"/>
      <c r="C1980" s="29" t="s">
        <v>280</v>
      </c>
      <c r="D1980" s="26" t="s">
        <v>281</v>
      </c>
      <c r="E1980" s="26"/>
      <c r="F1980" s="26"/>
      <c r="G1980" s="59"/>
      <c r="H1980" s="66"/>
      <c r="I1980" s="71"/>
      <c r="J1980" s="77"/>
      <c r="K1980" s="9"/>
      <c r="L1980" s="9"/>
      <c r="M1980" s="9"/>
    </row>
    <row r="1981" spans="1:18">
      <c r="A1981" s="24"/>
      <c r="B1981" s="29"/>
      <c r="C1981" s="29" t="s">
        <v>198</v>
      </c>
      <c r="D1981" s="26" t="s">
        <v>281</v>
      </c>
      <c r="E1981" s="26"/>
      <c r="F1981" s="26"/>
      <c r="G1981" s="43"/>
      <c r="H1981" s="32"/>
      <c r="I1981" s="71"/>
      <c r="J1981" s="74"/>
      <c r="K1981" s="33"/>
      <c r="L1981" s="33"/>
      <c r="N1981" s="9"/>
    </row>
    <row r="1982" spans="1:18">
      <c r="A1982" s="24"/>
      <c r="B1982" s="29"/>
      <c r="C1982" s="24" t="s">
        <v>417</v>
      </c>
      <c r="D1982" s="26" t="s">
        <v>287</v>
      </c>
      <c r="E1982" s="26">
        <v>1</v>
      </c>
      <c r="F1982" s="26">
        <v>0.1</v>
      </c>
      <c r="G1982" s="26">
        <v>79.06</v>
      </c>
      <c r="H1982" s="32">
        <v>43560</v>
      </c>
      <c r="I1982" s="71"/>
      <c r="J1982" s="74"/>
      <c r="K1982" s="33"/>
      <c r="L1982" s="33"/>
      <c r="N1982" s="9"/>
    </row>
    <row r="1983" spans="1:18">
      <c r="A1983" s="24"/>
      <c r="B1983" s="29"/>
      <c r="C1983" s="39" t="s">
        <v>605</v>
      </c>
      <c r="D1983" s="26" t="s">
        <v>422</v>
      </c>
      <c r="E1983" s="26">
        <v>0.7</v>
      </c>
      <c r="F1983" s="26"/>
      <c r="G1983" s="26">
        <v>786.19</v>
      </c>
      <c r="H1983" s="32">
        <v>43578</v>
      </c>
      <c r="I1983" s="71"/>
      <c r="J1983" s="74"/>
      <c r="K1983" s="33"/>
      <c r="L1983" s="33"/>
      <c r="N1983" s="9"/>
    </row>
    <row r="1984" spans="1:18">
      <c r="A1984" s="24"/>
      <c r="B1984" s="29"/>
      <c r="C1984" s="129" t="s">
        <v>724</v>
      </c>
      <c r="D1984" s="26"/>
      <c r="E1984" s="26"/>
      <c r="F1984" s="26">
        <v>1</v>
      </c>
      <c r="G1984" s="43">
        <v>1060.4100000000001</v>
      </c>
      <c r="H1984" s="124">
        <v>43556</v>
      </c>
      <c r="I1984" s="71"/>
      <c r="J1984" s="74"/>
      <c r="K1984" s="33"/>
      <c r="L1984" s="33"/>
      <c r="N1984" s="9"/>
    </row>
    <row r="1985" spans="1:17" ht="12" customHeight="1">
      <c r="A1985" s="24"/>
      <c r="B1985" s="29"/>
      <c r="C1985" s="24" t="s">
        <v>335</v>
      </c>
      <c r="D1985" s="26" t="s">
        <v>287</v>
      </c>
      <c r="E1985" s="26">
        <v>1</v>
      </c>
      <c r="F1985" s="26">
        <v>0.19</v>
      </c>
      <c r="G1985" s="26">
        <v>177.65</v>
      </c>
      <c r="H1985" s="24"/>
      <c r="I1985" s="71"/>
      <c r="J1985" s="77"/>
      <c r="K1985" s="9"/>
      <c r="L1985" s="9"/>
    </row>
    <row r="1986" spans="1:17">
      <c r="A1986" s="24"/>
      <c r="B1986" s="24"/>
      <c r="C1986" s="36" t="s">
        <v>336</v>
      </c>
      <c r="D1986" s="24"/>
      <c r="E1986" s="26"/>
      <c r="F1986" s="26"/>
      <c r="G1986" s="43"/>
      <c r="H1986" s="24"/>
      <c r="I1986" s="71"/>
      <c r="J1986" s="74"/>
      <c r="K1986" s="33"/>
      <c r="L1986" s="33"/>
      <c r="M1986" s="9"/>
      <c r="N1986" s="9"/>
      <c r="O1986" s="9"/>
      <c r="P1986" s="9"/>
      <c r="Q1986" s="9"/>
    </row>
    <row r="1987" spans="1:17">
      <c r="A1987" s="24"/>
      <c r="B1987" s="28" t="s">
        <v>275</v>
      </c>
      <c r="C1987" s="24"/>
      <c r="D1987" s="26"/>
      <c r="E1987" s="26"/>
      <c r="F1987" s="26"/>
      <c r="G1987" s="61">
        <f>SUM(G1978:G1986)</f>
        <v>4359.3799999999992</v>
      </c>
      <c r="H1987" s="24"/>
      <c r="I1987" s="71"/>
      <c r="J1987" s="77"/>
      <c r="K1987" s="9"/>
      <c r="L1987" s="9"/>
      <c r="M1987" s="33"/>
      <c r="N1987" s="33"/>
      <c r="O1987" s="33"/>
      <c r="P1987" s="47"/>
      <c r="Q1987" s="38"/>
    </row>
    <row r="1988" spans="1:17" ht="14.25">
      <c r="A1988" s="24">
        <v>166</v>
      </c>
      <c r="B1988" s="67" t="s">
        <v>5</v>
      </c>
      <c r="C1988" s="24"/>
      <c r="D1988" s="26"/>
      <c r="E1988" s="26"/>
      <c r="F1988" s="26"/>
      <c r="G1988" s="26"/>
      <c r="H1988" s="24"/>
      <c r="I1988" s="71"/>
      <c r="J1988" s="71"/>
      <c r="L1988" s="9"/>
      <c r="M1988" s="9"/>
      <c r="O1988" s="9"/>
      <c r="P1988" s="9"/>
      <c r="Q1988" s="9"/>
    </row>
    <row r="1989" spans="1:17">
      <c r="A1989" s="24"/>
      <c r="B1989" s="27" t="s">
        <v>274</v>
      </c>
      <c r="C1989" s="24"/>
      <c r="D1989" s="26"/>
      <c r="E1989" s="26"/>
      <c r="F1989" s="26"/>
      <c r="G1989" s="26"/>
      <c r="H1989" s="24"/>
      <c r="I1989" s="71"/>
      <c r="J1989" s="71"/>
    </row>
    <row r="1990" spans="1:17">
      <c r="A1990" s="24"/>
      <c r="B1990" s="27" t="s">
        <v>352</v>
      </c>
      <c r="C1990" s="24" t="s">
        <v>507</v>
      </c>
      <c r="D1990" s="26" t="s">
        <v>126</v>
      </c>
      <c r="E1990" s="26">
        <v>1</v>
      </c>
      <c r="F1990" s="26">
        <v>1.4</v>
      </c>
      <c r="G1990" s="26">
        <v>757.59</v>
      </c>
      <c r="H1990" s="32">
        <v>43577</v>
      </c>
      <c r="I1990" s="71"/>
      <c r="J1990" s="71"/>
    </row>
    <row r="1991" spans="1:17">
      <c r="A1991" s="24"/>
      <c r="B1991" s="27"/>
      <c r="C1991" s="24" t="s">
        <v>413</v>
      </c>
      <c r="D1991" s="26" t="s">
        <v>287</v>
      </c>
      <c r="E1991" s="26">
        <v>4</v>
      </c>
      <c r="F1991" s="26">
        <v>6.2</v>
      </c>
      <c r="G1991" s="26">
        <v>3491.36</v>
      </c>
      <c r="H1991" s="32">
        <v>43577</v>
      </c>
      <c r="I1991" s="71"/>
      <c r="J1991" s="71"/>
    </row>
    <row r="1992" spans="1:17">
      <c r="A1992" s="24"/>
      <c r="B1992" s="27" t="s">
        <v>448</v>
      </c>
      <c r="C1992" s="24" t="s">
        <v>386</v>
      </c>
      <c r="D1992" s="26" t="s">
        <v>287</v>
      </c>
      <c r="E1992" s="26">
        <v>1</v>
      </c>
      <c r="F1992" s="26">
        <v>1.2</v>
      </c>
      <c r="G1992" s="43">
        <v>642.17999999999995</v>
      </c>
      <c r="H1992" s="32">
        <v>43577</v>
      </c>
      <c r="I1992" s="71"/>
      <c r="J1992" s="71"/>
    </row>
    <row r="1993" spans="1:17">
      <c r="A1993" s="24"/>
      <c r="B1993" s="27"/>
      <c r="C1993" s="24" t="s">
        <v>716</v>
      </c>
      <c r="D1993" s="26" t="s">
        <v>278</v>
      </c>
      <c r="E1993" s="26">
        <v>17.5</v>
      </c>
      <c r="F1993" s="26">
        <v>30.7</v>
      </c>
      <c r="G1993" s="43">
        <v>21510.560000000001</v>
      </c>
      <c r="H1993" s="66" t="s">
        <v>718</v>
      </c>
      <c r="I1993" s="71"/>
      <c r="J1993" s="71"/>
    </row>
    <row r="1994" spans="1:17">
      <c r="A1994" s="24"/>
      <c r="B1994" s="27"/>
      <c r="C1994" s="24" t="s">
        <v>717</v>
      </c>
      <c r="D1994" s="26" t="s">
        <v>422</v>
      </c>
      <c r="E1994" s="26">
        <v>2</v>
      </c>
      <c r="F1994" s="26"/>
      <c r="G1994" s="43">
        <v>3662.27</v>
      </c>
      <c r="H1994" s="32">
        <v>43579</v>
      </c>
      <c r="I1994" s="71"/>
      <c r="J1994" s="71"/>
    </row>
    <row r="1995" spans="1:17">
      <c r="A1995" s="24"/>
      <c r="B1995" s="28" t="s">
        <v>275</v>
      </c>
      <c r="C1995" s="24"/>
      <c r="D1995" s="26"/>
      <c r="E1995" s="26"/>
      <c r="F1995" s="26"/>
      <c r="G1995" s="61">
        <f>SUM(G1990:G1994)</f>
        <v>30063.960000000003</v>
      </c>
      <c r="H1995" s="24"/>
      <c r="I1995" s="71"/>
      <c r="J1995" s="71"/>
      <c r="K1995" s="71"/>
    </row>
    <row r="1996" spans="1:17">
      <c r="A1996" s="24"/>
      <c r="B1996" s="27" t="s">
        <v>276</v>
      </c>
      <c r="C1996" s="29" t="s">
        <v>277</v>
      </c>
      <c r="D1996" s="26" t="s">
        <v>278</v>
      </c>
      <c r="E1996" s="26">
        <v>4575.3999999999996</v>
      </c>
      <c r="F1996" s="26"/>
      <c r="G1996" s="59">
        <f>E1996*2.3</f>
        <v>10523.419999999998</v>
      </c>
      <c r="H1996" s="24"/>
      <c r="I1996" s="71"/>
      <c r="J1996" s="71"/>
    </row>
    <row r="1997" spans="1:17">
      <c r="A1997" s="24"/>
      <c r="B1997" s="29"/>
      <c r="C1997" s="29" t="s">
        <v>197</v>
      </c>
      <c r="D1997" s="26"/>
      <c r="E1997" s="26"/>
      <c r="F1997" s="26"/>
      <c r="G1997" s="43">
        <f>E1996*1.65</f>
        <v>7549.4099999999989</v>
      </c>
      <c r="H1997" s="24"/>
      <c r="I1997" s="71"/>
      <c r="J1997" s="71"/>
      <c r="N1997" s="33"/>
      <c r="O1997" s="33"/>
      <c r="P1997" s="33"/>
      <c r="Q1997" s="76"/>
    </row>
    <row r="1998" spans="1:17">
      <c r="A1998" s="24"/>
      <c r="B1998" s="29"/>
      <c r="C1998" s="29" t="s">
        <v>280</v>
      </c>
      <c r="D1998" s="26" t="s">
        <v>281</v>
      </c>
      <c r="E1998" s="26"/>
      <c r="F1998" s="26"/>
      <c r="G1998" s="43"/>
      <c r="H1998" s="66"/>
      <c r="I1998" s="71"/>
      <c r="J1998" s="71"/>
      <c r="K1998" s="33"/>
      <c r="L1998" s="37"/>
      <c r="M1998" s="37"/>
      <c r="N1998" s="33"/>
      <c r="O1998" s="33"/>
      <c r="P1998" s="33"/>
      <c r="Q1998" s="76"/>
    </row>
    <row r="1999" spans="1:17" ht="13.5" customHeight="1">
      <c r="A1999" s="24"/>
      <c r="B1999" s="29"/>
      <c r="C1999" s="29" t="s">
        <v>198</v>
      </c>
      <c r="D1999" s="26" t="s">
        <v>281</v>
      </c>
      <c r="E1999" s="26"/>
      <c r="F1999" s="26"/>
      <c r="G1999" s="43"/>
      <c r="H1999" s="66"/>
      <c r="I1999" s="71"/>
      <c r="J1999" s="71"/>
      <c r="K1999" s="9"/>
      <c r="L1999" s="9"/>
      <c r="M1999" s="9"/>
      <c r="N1999" s="9"/>
      <c r="O1999" s="9"/>
      <c r="P1999" s="9"/>
      <c r="Q1999" s="9"/>
    </row>
    <row r="2000" spans="1:17" ht="13.5" customHeight="1">
      <c r="A2000" s="24"/>
      <c r="B2000" s="29"/>
      <c r="C2000" s="39" t="s">
        <v>595</v>
      </c>
      <c r="D2000" s="26" t="s">
        <v>422</v>
      </c>
      <c r="E2000" s="69">
        <v>4.5</v>
      </c>
      <c r="F2000" s="26"/>
      <c r="G2000" s="92">
        <v>8524.25</v>
      </c>
      <c r="H2000" s="66" t="s">
        <v>601</v>
      </c>
      <c r="I2000" s="71"/>
      <c r="J2000" s="71"/>
      <c r="K2000" s="9"/>
      <c r="L2000" s="9"/>
      <c r="M2000" s="9"/>
      <c r="N2000" s="9"/>
      <c r="O2000" s="9"/>
      <c r="P2000" s="9"/>
      <c r="Q2000" s="9"/>
    </row>
    <row r="2001" spans="1:17" ht="13.5" customHeight="1">
      <c r="A2001" s="24"/>
      <c r="B2001" s="29"/>
      <c r="C2001" s="129" t="s">
        <v>724</v>
      </c>
      <c r="D2001" s="26"/>
      <c r="E2001" s="26"/>
      <c r="F2001" s="26">
        <v>1</v>
      </c>
      <c r="G2001" s="43">
        <v>1060.4100000000001</v>
      </c>
      <c r="H2001" s="124">
        <v>43556</v>
      </c>
      <c r="I2001" s="71"/>
      <c r="J2001" s="71"/>
      <c r="K2001" s="9"/>
      <c r="L2001" s="9"/>
      <c r="M2001" s="9"/>
      <c r="N2001" s="9"/>
      <c r="O2001" s="9"/>
      <c r="P2001" s="9"/>
      <c r="Q2001" s="9"/>
    </row>
    <row r="2002" spans="1:17" ht="12.75" customHeight="1">
      <c r="A2002" s="24"/>
      <c r="B2002" s="29"/>
      <c r="C2002" s="24" t="s">
        <v>335</v>
      </c>
      <c r="D2002" s="26" t="s">
        <v>287</v>
      </c>
      <c r="E2002" s="26">
        <v>2</v>
      </c>
      <c r="F2002" s="26">
        <v>0.38</v>
      </c>
      <c r="G2002" s="59">
        <v>355.3</v>
      </c>
      <c r="H2002" s="32"/>
      <c r="I2002" s="71"/>
      <c r="J2002" s="71"/>
      <c r="L2002" s="9"/>
      <c r="M2002" s="33"/>
      <c r="N2002" s="9"/>
      <c r="O2002" s="9"/>
      <c r="P2002" s="9"/>
      <c r="Q2002" s="9"/>
    </row>
    <row r="2003" spans="1:17">
      <c r="A2003" s="24"/>
      <c r="B2003" s="24"/>
      <c r="C2003" s="36" t="s">
        <v>336</v>
      </c>
      <c r="D2003" s="26"/>
      <c r="E2003" s="26"/>
      <c r="F2003" s="26"/>
      <c r="G2003" s="43"/>
      <c r="H2003" s="24"/>
      <c r="I2003" s="71"/>
      <c r="J2003" s="71"/>
      <c r="L2003" s="9"/>
      <c r="M2003" s="9"/>
      <c r="N2003" s="9"/>
      <c r="O2003" s="9"/>
      <c r="P2003" s="9"/>
      <c r="Q2003" s="9"/>
    </row>
    <row r="2004" spans="1:17">
      <c r="A2004" s="24"/>
      <c r="B2004" s="28" t="s">
        <v>275</v>
      </c>
      <c r="C2004" s="24"/>
      <c r="D2004" s="26"/>
      <c r="E2004" s="26"/>
      <c r="F2004" s="26"/>
      <c r="G2004" s="61">
        <f>SUM(G1996:G2003)</f>
        <v>28012.789999999997</v>
      </c>
      <c r="H2004" s="24"/>
      <c r="I2004" s="71"/>
      <c r="J2004" s="71"/>
      <c r="L2004" s="9"/>
      <c r="M2004" s="33"/>
      <c r="N2004" s="33"/>
      <c r="O2004" s="34"/>
      <c r="P2004" s="38"/>
      <c r="Q2004" s="9"/>
    </row>
    <row r="2005" spans="1:17" ht="14.25">
      <c r="A2005" s="24">
        <v>167</v>
      </c>
      <c r="B2005" s="67" t="s">
        <v>6</v>
      </c>
      <c r="C2005" s="24"/>
      <c r="D2005" s="26"/>
      <c r="E2005" s="26"/>
      <c r="F2005" s="26"/>
      <c r="G2005" s="26"/>
      <c r="H2005" s="24"/>
      <c r="I2005" s="71"/>
      <c r="J2005" s="71"/>
      <c r="K2005" s="33"/>
      <c r="L2005" s="33"/>
      <c r="M2005" s="33"/>
      <c r="N2005" s="33"/>
      <c r="O2005" s="34"/>
      <c r="P2005" s="9"/>
      <c r="Q2005" s="9"/>
    </row>
    <row r="2006" spans="1:17">
      <c r="A2006" s="24"/>
      <c r="B2006" s="27" t="s">
        <v>274</v>
      </c>
      <c r="C2006" s="24"/>
      <c r="D2006" s="26"/>
      <c r="E2006" s="26"/>
      <c r="F2006" s="26"/>
      <c r="G2006" s="26"/>
      <c r="H2006" s="24"/>
      <c r="I2006" s="71"/>
      <c r="J2006" s="77"/>
      <c r="K2006" s="9"/>
      <c r="L2006" s="9"/>
      <c r="M2006" s="9"/>
      <c r="N2006" s="9"/>
      <c r="O2006" s="9"/>
      <c r="P2006" s="9"/>
      <c r="Q2006" s="9"/>
    </row>
    <row r="2007" spans="1:17">
      <c r="A2007" s="24"/>
      <c r="B2007" s="27" t="s">
        <v>501</v>
      </c>
      <c r="C2007" s="24" t="s">
        <v>388</v>
      </c>
      <c r="D2007" s="26" t="s">
        <v>126</v>
      </c>
      <c r="E2007" s="26">
        <v>16</v>
      </c>
      <c r="F2007" s="26">
        <v>33.9</v>
      </c>
      <c r="G2007" s="26">
        <v>17649.53</v>
      </c>
      <c r="H2007" s="66" t="s">
        <v>500</v>
      </c>
      <c r="I2007" s="71"/>
      <c r="J2007" s="77"/>
      <c r="K2007" s="9"/>
      <c r="L2007" s="9"/>
      <c r="M2007" s="9"/>
      <c r="N2007" s="9"/>
      <c r="O2007" s="9"/>
      <c r="P2007" s="9"/>
      <c r="Q2007" s="9"/>
    </row>
    <row r="2008" spans="1:17">
      <c r="A2008" s="24"/>
      <c r="B2008" s="27" t="s">
        <v>489</v>
      </c>
      <c r="C2008" s="24" t="s">
        <v>386</v>
      </c>
      <c r="D2008" s="26" t="s">
        <v>287</v>
      </c>
      <c r="E2008" s="26">
        <v>2</v>
      </c>
      <c r="F2008" s="26">
        <v>2.4</v>
      </c>
      <c r="G2008" s="26">
        <v>1284.44</v>
      </c>
      <c r="H2008" s="32">
        <v>43566</v>
      </c>
      <c r="I2008" s="71"/>
      <c r="J2008" s="77"/>
      <c r="K2008" s="9"/>
      <c r="L2008" s="77"/>
      <c r="M2008" s="77"/>
      <c r="N2008" s="9"/>
      <c r="O2008" s="9"/>
      <c r="P2008" s="9"/>
      <c r="Q2008" s="9"/>
    </row>
    <row r="2009" spans="1:17">
      <c r="A2009" s="24"/>
      <c r="B2009" s="27" t="s">
        <v>672</v>
      </c>
      <c r="C2009" s="24" t="s">
        <v>673</v>
      </c>
      <c r="D2009" s="26" t="s">
        <v>278</v>
      </c>
      <c r="E2009" s="26">
        <v>0.6</v>
      </c>
      <c r="F2009" s="26">
        <v>5.8</v>
      </c>
      <c r="G2009" s="26">
        <v>1815.54</v>
      </c>
      <c r="H2009" s="32">
        <v>43567</v>
      </c>
      <c r="I2009" s="71"/>
      <c r="J2009" s="77"/>
      <c r="K2009" s="9"/>
      <c r="L2009" s="77"/>
      <c r="M2009" s="77"/>
      <c r="N2009" s="9"/>
      <c r="O2009" s="9"/>
      <c r="P2009" s="9"/>
      <c r="Q2009" s="9"/>
    </row>
    <row r="2010" spans="1:17">
      <c r="A2010" s="24"/>
      <c r="B2010" s="27"/>
      <c r="C2010" s="24" t="s">
        <v>531</v>
      </c>
      <c r="D2010" s="26" t="s">
        <v>287</v>
      </c>
      <c r="E2010" s="26">
        <v>1</v>
      </c>
      <c r="F2010" s="26">
        <v>1.8</v>
      </c>
      <c r="G2010" s="26">
        <v>410.26</v>
      </c>
      <c r="H2010" s="32">
        <v>43578</v>
      </c>
      <c r="I2010" s="71"/>
      <c r="J2010" s="77"/>
      <c r="K2010" s="9"/>
      <c r="L2010" s="77"/>
      <c r="M2010" s="77"/>
      <c r="N2010" s="9"/>
      <c r="O2010" s="9"/>
      <c r="P2010" s="9"/>
      <c r="Q2010" s="9"/>
    </row>
    <row r="2011" spans="1:17">
      <c r="A2011" s="24"/>
      <c r="B2011" s="27"/>
      <c r="C2011" s="24" t="s">
        <v>533</v>
      </c>
      <c r="D2011" s="26" t="s">
        <v>287</v>
      </c>
      <c r="E2011" s="26">
        <v>1</v>
      </c>
      <c r="F2011" s="26">
        <v>0.8</v>
      </c>
      <c r="G2011" s="26">
        <v>404.16</v>
      </c>
      <c r="H2011" s="32">
        <v>43578</v>
      </c>
      <c r="I2011" s="71"/>
      <c r="J2011" s="77"/>
      <c r="K2011" s="9"/>
      <c r="L2011" s="77"/>
      <c r="M2011" s="77"/>
      <c r="N2011" s="9"/>
      <c r="O2011" s="9"/>
      <c r="P2011" s="9"/>
      <c r="Q2011" s="9"/>
    </row>
    <row r="2012" spans="1:17">
      <c r="A2012" s="24"/>
      <c r="B2012" s="27"/>
      <c r="C2012" s="24" t="s">
        <v>534</v>
      </c>
      <c r="D2012" s="26" t="s">
        <v>287</v>
      </c>
      <c r="E2012" s="26">
        <v>1</v>
      </c>
      <c r="F2012" s="26">
        <v>0.8</v>
      </c>
      <c r="G2012" s="26">
        <v>398.79</v>
      </c>
      <c r="H2012" s="32">
        <v>43578</v>
      </c>
      <c r="I2012" s="71"/>
      <c r="J2012" s="77"/>
      <c r="K2012" s="9"/>
      <c r="L2012" s="77"/>
      <c r="M2012" s="77"/>
      <c r="N2012" s="9"/>
      <c r="O2012" s="9"/>
      <c r="P2012" s="9"/>
      <c r="Q2012" s="9"/>
    </row>
    <row r="2013" spans="1:17">
      <c r="A2013" s="24"/>
      <c r="B2013" s="28" t="s">
        <v>275</v>
      </c>
      <c r="C2013" s="24"/>
      <c r="D2013" s="26"/>
      <c r="E2013" s="26"/>
      <c r="F2013" s="26"/>
      <c r="G2013" s="61">
        <f>SUM(G2007:G2012)</f>
        <v>21962.719999999998</v>
      </c>
      <c r="H2013" s="24"/>
      <c r="I2013" s="71"/>
      <c r="J2013" s="71"/>
      <c r="K2013" s="119"/>
      <c r="L2013" s="119"/>
      <c r="M2013" s="119"/>
    </row>
    <row r="2014" spans="1:17">
      <c r="A2014" s="24"/>
      <c r="B2014" s="27" t="s">
        <v>276</v>
      </c>
      <c r="C2014" s="29" t="s">
        <v>277</v>
      </c>
      <c r="D2014" s="26" t="s">
        <v>278</v>
      </c>
      <c r="E2014" s="26">
        <v>4521.3999999999996</v>
      </c>
      <c r="F2014" s="26"/>
      <c r="G2014" s="59">
        <f>E2014*2.3</f>
        <v>10399.219999999998</v>
      </c>
      <c r="H2014" s="24"/>
      <c r="I2014" s="71"/>
      <c r="J2014" s="71"/>
    </row>
    <row r="2015" spans="1:17">
      <c r="A2015" s="24"/>
      <c r="B2015" s="29"/>
      <c r="C2015" s="29" t="s">
        <v>197</v>
      </c>
      <c r="D2015" s="26"/>
      <c r="E2015" s="26"/>
      <c r="F2015" s="26"/>
      <c r="G2015" s="43">
        <f>E2014*1.65</f>
        <v>7460.3099999999986</v>
      </c>
      <c r="H2015" s="24"/>
      <c r="I2015" s="71"/>
      <c r="J2015" s="71"/>
      <c r="K2015" s="71"/>
    </row>
    <row r="2016" spans="1:17">
      <c r="A2016" s="24"/>
      <c r="B2016" s="29"/>
      <c r="C2016" s="29" t="s">
        <v>280</v>
      </c>
      <c r="D2016" s="26" t="s">
        <v>281</v>
      </c>
      <c r="E2016" s="26"/>
      <c r="F2016" s="26"/>
      <c r="G2016" s="43"/>
      <c r="H2016" s="66"/>
      <c r="I2016" s="71"/>
      <c r="J2016" s="71"/>
      <c r="K2016" s="9"/>
      <c r="O2016" s="9"/>
      <c r="P2016" s="9"/>
    </row>
    <row r="2017" spans="1:17">
      <c r="A2017" s="24"/>
      <c r="B2017" s="29"/>
      <c r="C2017" s="29" t="s">
        <v>198</v>
      </c>
      <c r="D2017" s="26" t="s">
        <v>281</v>
      </c>
      <c r="E2017" s="26"/>
      <c r="F2017" s="26"/>
      <c r="G2017" s="43"/>
      <c r="H2017" s="66"/>
      <c r="I2017" s="71"/>
      <c r="J2017" s="71"/>
      <c r="K2017" s="9"/>
      <c r="L2017" s="33"/>
      <c r="M2017" s="33"/>
      <c r="N2017" s="33"/>
      <c r="O2017" s="33"/>
      <c r="P2017" s="38"/>
    </row>
    <row r="2018" spans="1:17">
      <c r="A2018" s="24"/>
      <c r="B2018" s="29"/>
      <c r="C2018" s="129" t="s">
        <v>592</v>
      </c>
      <c r="D2018" s="26" t="s">
        <v>422</v>
      </c>
      <c r="E2018" s="26">
        <v>1.5</v>
      </c>
      <c r="F2018" s="26">
        <v>4.8</v>
      </c>
      <c r="G2018" s="59">
        <v>3583.5</v>
      </c>
      <c r="H2018" s="66">
        <v>43559</v>
      </c>
      <c r="I2018" s="71"/>
      <c r="J2018" s="71"/>
      <c r="K2018" s="9"/>
      <c r="L2018" s="33"/>
      <c r="M2018" s="33"/>
      <c r="N2018" s="33"/>
      <c r="O2018" s="33"/>
      <c r="P2018" s="38"/>
    </row>
    <row r="2019" spans="1:17">
      <c r="A2019" s="24"/>
      <c r="B2019" s="29"/>
      <c r="C2019" s="129" t="s">
        <v>450</v>
      </c>
      <c r="D2019" s="26" t="s">
        <v>422</v>
      </c>
      <c r="E2019" s="26">
        <v>1.4</v>
      </c>
      <c r="F2019" s="26">
        <v>7.6</v>
      </c>
      <c r="G2019" s="26">
        <v>3889.79</v>
      </c>
      <c r="H2019" s="66">
        <v>43559</v>
      </c>
      <c r="I2019" s="71"/>
      <c r="J2019" s="71"/>
      <c r="K2019" s="9"/>
      <c r="L2019" s="33"/>
      <c r="M2019" s="33"/>
      <c r="N2019" s="33"/>
      <c r="O2019" s="33"/>
      <c r="P2019" s="38"/>
    </row>
    <row r="2020" spans="1:17">
      <c r="A2020" s="24"/>
      <c r="B2020" s="29"/>
      <c r="C2020" s="39" t="s">
        <v>595</v>
      </c>
      <c r="D2020" s="26" t="s">
        <v>422</v>
      </c>
      <c r="E2020" s="69">
        <v>5</v>
      </c>
      <c r="F2020" s="26"/>
      <c r="G2020" s="92">
        <v>9471.39</v>
      </c>
      <c r="H2020" s="66" t="s">
        <v>600</v>
      </c>
      <c r="I2020" s="71"/>
      <c r="J2020" s="71"/>
      <c r="K2020" s="9"/>
      <c r="L2020" s="33"/>
      <c r="M2020" s="33"/>
      <c r="N2020" s="33"/>
      <c r="O2020" s="33"/>
      <c r="P2020" s="38"/>
    </row>
    <row r="2021" spans="1:17">
      <c r="A2021" s="24"/>
      <c r="B2021" s="29"/>
      <c r="C2021" s="129" t="s">
        <v>724</v>
      </c>
      <c r="D2021" s="26"/>
      <c r="E2021" s="26"/>
      <c r="F2021" s="26">
        <v>1</v>
      </c>
      <c r="G2021" s="43">
        <v>1060.4100000000001</v>
      </c>
      <c r="H2021" s="124">
        <v>43556</v>
      </c>
      <c r="I2021" s="71"/>
      <c r="J2021" s="71"/>
      <c r="K2021" s="9"/>
      <c r="L2021" s="33"/>
      <c r="M2021" s="33"/>
      <c r="N2021" s="33"/>
      <c r="O2021" s="33"/>
      <c r="P2021" s="38"/>
    </row>
    <row r="2022" spans="1:17">
      <c r="A2022" s="24"/>
      <c r="B2022" s="29"/>
      <c r="C2022" s="24" t="s">
        <v>335</v>
      </c>
      <c r="D2022" s="26" t="s">
        <v>287</v>
      </c>
      <c r="E2022" s="26">
        <v>2</v>
      </c>
      <c r="F2022" s="26">
        <v>0.38</v>
      </c>
      <c r="G2022" s="26">
        <v>355.3</v>
      </c>
      <c r="H2022" s="24"/>
      <c r="I2022" s="71"/>
      <c r="J2022" s="71"/>
    </row>
    <row r="2023" spans="1:17">
      <c r="A2023" s="24"/>
      <c r="B2023" s="26"/>
      <c r="C2023" s="36" t="s">
        <v>336</v>
      </c>
      <c r="D2023" s="26"/>
      <c r="E2023" s="26"/>
      <c r="F2023" s="26"/>
      <c r="G2023" s="43"/>
      <c r="H2023" s="24"/>
      <c r="I2023" s="71"/>
      <c r="J2023" s="71"/>
    </row>
    <row r="2024" spans="1:17">
      <c r="A2024" s="24"/>
      <c r="B2024" s="28" t="s">
        <v>275</v>
      </c>
      <c r="C2024" s="24"/>
      <c r="D2024" s="26"/>
      <c r="E2024" s="26"/>
      <c r="F2024" s="26"/>
      <c r="G2024" s="61">
        <f>SUM(G2014:G2023)</f>
        <v>36219.919999999998</v>
      </c>
      <c r="H2024" s="24"/>
      <c r="I2024" s="71"/>
      <c r="J2024" s="71"/>
      <c r="M2024" s="9"/>
      <c r="N2024" s="9"/>
      <c r="O2024" s="9"/>
      <c r="P2024" s="9"/>
      <c r="Q2024" s="9"/>
    </row>
    <row r="2025" spans="1:17" ht="14.25">
      <c r="A2025" s="24">
        <v>168</v>
      </c>
      <c r="B2025" s="67" t="s">
        <v>7</v>
      </c>
      <c r="C2025" s="24"/>
      <c r="D2025" s="26"/>
      <c r="E2025" s="26"/>
      <c r="F2025" s="26"/>
      <c r="G2025" s="26"/>
      <c r="H2025" s="24"/>
      <c r="I2025" s="71"/>
      <c r="J2025" s="77"/>
      <c r="K2025" s="9"/>
      <c r="L2025" s="33"/>
      <c r="M2025" s="33"/>
      <c r="N2025" s="33"/>
      <c r="O2025" s="33"/>
      <c r="P2025" s="33"/>
      <c r="Q2025" s="33"/>
    </row>
    <row r="2026" spans="1:17">
      <c r="A2026" s="24"/>
      <c r="B2026" s="27" t="s">
        <v>274</v>
      </c>
      <c r="C2026" s="24"/>
      <c r="D2026" s="26"/>
      <c r="E2026" s="26"/>
      <c r="F2026" s="26"/>
      <c r="G2026" s="26"/>
      <c r="H2026" s="24"/>
      <c r="I2026" s="71"/>
      <c r="O2026" s="33"/>
      <c r="P2026" s="33"/>
      <c r="Q2026" s="33"/>
    </row>
    <row r="2027" spans="1:17">
      <c r="A2027" s="24"/>
      <c r="B2027" s="27" t="s">
        <v>690</v>
      </c>
      <c r="C2027" s="24" t="s">
        <v>455</v>
      </c>
      <c r="D2027" s="26" t="s">
        <v>278</v>
      </c>
      <c r="E2027" s="26">
        <v>16</v>
      </c>
      <c r="F2027" s="26">
        <v>30.8</v>
      </c>
      <c r="G2027" s="59">
        <v>7391.16</v>
      </c>
      <c r="H2027" s="36" t="s">
        <v>699</v>
      </c>
      <c r="I2027" s="71"/>
      <c r="O2027" s="33"/>
      <c r="P2027" s="33"/>
      <c r="Q2027" s="33"/>
    </row>
    <row r="2028" spans="1:17">
      <c r="A2028" s="24"/>
      <c r="B2028" s="27"/>
      <c r="C2028" s="24" t="s">
        <v>416</v>
      </c>
      <c r="D2028" s="26" t="s">
        <v>278</v>
      </c>
      <c r="E2028" s="26">
        <v>12</v>
      </c>
      <c r="F2028" s="26">
        <v>41.1</v>
      </c>
      <c r="G2028" s="26">
        <v>9212.35</v>
      </c>
      <c r="H2028" s="36" t="s">
        <v>699</v>
      </c>
      <c r="I2028" s="71"/>
      <c r="O2028" s="33"/>
      <c r="P2028" s="33"/>
      <c r="Q2028" s="33"/>
    </row>
    <row r="2029" spans="1:17">
      <c r="A2029" s="24"/>
      <c r="B2029" s="27"/>
      <c r="C2029" s="24" t="s">
        <v>409</v>
      </c>
      <c r="D2029" s="26" t="s">
        <v>278</v>
      </c>
      <c r="E2029" s="26">
        <v>6</v>
      </c>
      <c r="F2029" s="26">
        <v>26.1</v>
      </c>
      <c r="G2029" s="26">
        <v>5768.84</v>
      </c>
      <c r="H2029" s="36" t="s">
        <v>699</v>
      </c>
      <c r="I2029" s="71"/>
      <c r="O2029" s="33"/>
      <c r="P2029" s="33"/>
      <c r="Q2029" s="33"/>
    </row>
    <row r="2030" spans="1:17">
      <c r="A2030" s="24"/>
      <c r="B2030" s="27"/>
      <c r="C2030" s="24" t="s">
        <v>410</v>
      </c>
      <c r="D2030" s="26" t="s">
        <v>278</v>
      </c>
      <c r="E2030" s="26">
        <v>260</v>
      </c>
      <c r="F2030" s="26">
        <v>109.5</v>
      </c>
      <c r="G2030" s="26">
        <v>24392.76</v>
      </c>
      <c r="H2030" s="36" t="s">
        <v>699</v>
      </c>
      <c r="I2030" s="149"/>
      <c r="O2030" s="33"/>
      <c r="P2030" s="33"/>
      <c r="Q2030" s="33"/>
    </row>
    <row r="2031" spans="1:17">
      <c r="A2031" s="24"/>
      <c r="B2031" s="27"/>
      <c r="C2031" s="24" t="s">
        <v>411</v>
      </c>
      <c r="D2031" s="26" t="s">
        <v>278</v>
      </c>
      <c r="E2031" s="26">
        <v>577</v>
      </c>
      <c r="F2031" s="26">
        <v>123.8</v>
      </c>
      <c r="G2031" s="26">
        <v>24289.84</v>
      </c>
      <c r="H2031" s="36" t="s">
        <v>699</v>
      </c>
      <c r="I2031" s="71"/>
      <c r="O2031" s="33"/>
      <c r="P2031" s="33"/>
      <c r="Q2031" s="33"/>
    </row>
    <row r="2032" spans="1:17">
      <c r="A2032" s="24"/>
      <c r="B2032" s="27"/>
      <c r="C2032" s="24" t="s">
        <v>691</v>
      </c>
      <c r="D2032" s="26" t="s">
        <v>278</v>
      </c>
      <c r="E2032" s="26">
        <v>20</v>
      </c>
      <c r="F2032" s="26">
        <v>15.2</v>
      </c>
      <c r="G2032" s="26">
        <v>7933.94</v>
      </c>
      <c r="H2032" s="36" t="s">
        <v>699</v>
      </c>
      <c r="I2032" s="71"/>
      <c r="O2032" s="33"/>
      <c r="P2032" s="33"/>
      <c r="Q2032" s="33"/>
    </row>
    <row r="2033" spans="1:19">
      <c r="A2033" s="24"/>
      <c r="B2033" s="27"/>
      <c r="C2033" s="24" t="s">
        <v>692</v>
      </c>
      <c r="D2033" s="26" t="s">
        <v>278</v>
      </c>
      <c r="E2033" s="26">
        <v>1699</v>
      </c>
      <c r="F2033" s="26">
        <v>17.399999999999999</v>
      </c>
      <c r="G2033" s="26">
        <v>3146.96</v>
      </c>
      <c r="H2033" s="36" t="s">
        <v>699</v>
      </c>
      <c r="I2033" s="71"/>
      <c r="O2033" s="33"/>
      <c r="P2033" s="33"/>
      <c r="Q2033" s="33"/>
    </row>
    <row r="2034" spans="1:19">
      <c r="A2034" s="24"/>
      <c r="B2034" s="27"/>
      <c r="C2034" s="24" t="s">
        <v>424</v>
      </c>
      <c r="D2034" s="26" t="s">
        <v>278</v>
      </c>
      <c r="E2034" s="26">
        <v>120</v>
      </c>
      <c r="F2034" s="26">
        <v>92.1</v>
      </c>
      <c r="G2034" s="26">
        <v>18212.32</v>
      </c>
      <c r="H2034" s="36" t="s">
        <v>699</v>
      </c>
      <c r="I2034" s="71"/>
      <c r="O2034" s="33"/>
      <c r="P2034" s="33"/>
      <c r="Q2034" s="33"/>
    </row>
    <row r="2035" spans="1:19">
      <c r="A2035" s="24"/>
      <c r="B2035" s="27"/>
      <c r="C2035" s="24" t="s">
        <v>694</v>
      </c>
      <c r="D2035" s="26" t="s">
        <v>278</v>
      </c>
      <c r="E2035" s="26">
        <v>44</v>
      </c>
      <c r="F2035" s="26">
        <v>34.6</v>
      </c>
      <c r="G2035" s="26">
        <v>6832.68</v>
      </c>
      <c r="H2035" s="36" t="s">
        <v>699</v>
      </c>
      <c r="I2035" s="71"/>
      <c r="O2035" s="33"/>
      <c r="P2035" s="33"/>
      <c r="Q2035" s="33"/>
    </row>
    <row r="2036" spans="1:19">
      <c r="A2036" s="24"/>
      <c r="B2036" s="27"/>
      <c r="C2036" s="24" t="s">
        <v>425</v>
      </c>
      <c r="D2036" s="26" t="s">
        <v>278</v>
      </c>
      <c r="E2036" s="26">
        <v>56</v>
      </c>
      <c r="F2036" s="26">
        <v>67.8</v>
      </c>
      <c r="G2036" s="26">
        <v>12731.86</v>
      </c>
      <c r="H2036" s="36" t="s">
        <v>699</v>
      </c>
      <c r="I2036" s="71"/>
      <c r="O2036" s="33"/>
      <c r="P2036" s="33"/>
      <c r="Q2036" s="33"/>
    </row>
    <row r="2037" spans="1:19">
      <c r="A2037" s="24"/>
      <c r="B2037" s="27"/>
      <c r="C2037" s="24" t="s">
        <v>426</v>
      </c>
      <c r="D2037" s="26" t="s">
        <v>278</v>
      </c>
      <c r="E2037" s="26">
        <v>11.5</v>
      </c>
      <c r="F2037" s="26">
        <v>22.4</v>
      </c>
      <c r="G2037" s="26">
        <v>4335.55</v>
      </c>
      <c r="H2037" s="36" t="s">
        <v>699</v>
      </c>
      <c r="I2037" s="71"/>
      <c r="O2037" s="33"/>
      <c r="P2037" s="33"/>
      <c r="Q2037" s="33"/>
    </row>
    <row r="2038" spans="1:19">
      <c r="A2038" s="24"/>
      <c r="B2038" s="27"/>
      <c r="C2038" s="24" t="s">
        <v>693</v>
      </c>
      <c r="D2038" s="26" t="s">
        <v>278</v>
      </c>
      <c r="E2038" s="26">
        <v>8</v>
      </c>
      <c r="F2038" s="26">
        <v>9.1999999999999993</v>
      </c>
      <c r="G2038" s="26">
        <v>1779.6</v>
      </c>
      <c r="H2038" s="36" t="s">
        <v>699</v>
      </c>
      <c r="I2038" s="71"/>
      <c r="O2038" s="33"/>
      <c r="P2038" s="33"/>
      <c r="Q2038" s="33"/>
    </row>
    <row r="2039" spans="1:19">
      <c r="A2039" s="24"/>
      <c r="B2039" s="27"/>
      <c r="C2039" s="24" t="s">
        <v>459</v>
      </c>
      <c r="D2039" s="26" t="s">
        <v>278</v>
      </c>
      <c r="E2039" s="26">
        <v>14</v>
      </c>
      <c r="F2039" s="26">
        <v>3.9</v>
      </c>
      <c r="G2039" s="26">
        <v>748.63</v>
      </c>
      <c r="H2039" s="36" t="s">
        <v>699</v>
      </c>
      <c r="I2039" s="71"/>
      <c r="O2039" s="33"/>
      <c r="P2039" s="33"/>
      <c r="Q2039" s="33"/>
    </row>
    <row r="2040" spans="1:19">
      <c r="A2040" s="24"/>
      <c r="B2040" s="27"/>
      <c r="C2040" s="24" t="s">
        <v>695</v>
      </c>
      <c r="D2040" s="26" t="s">
        <v>278</v>
      </c>
      <c r="E2040" s="26">
        <v>4.0999999999999996</v>
      </c>
      <c r="F2040" s="26">
        <v>5</v>
      </c>
      <c r="G2040" s="26">
        <v>884.55</v>
      </c>
      <c r="H2040" s="36" t="s">
        <v>699</v>
      </c>
      <c r="I2040" s="71"/>
      <c r="O2040" s="33"/>
      <c r="P2040" s="33"/>
      <c r="Q2040" s="33"/>
    </row>
    <row r="2041" spans="1:19">
      <c r="A2041" s="24"/>
      <c r="B2041" s="27"/>
      <c r="C2041" s="24" t="s">
        <v>531</v>
      </c>
      <c r="D2041" s="26" t="s">
        <v>287</v>
      </c>
      <c r="E2041" s="26">
        <v>1</v>
      </c>
      <c r="F2041" s="26">
        <v>1.8</v>
      </c>
      <c r="G2041" s="26">
        <v>410.26</v>
      </c>
      <c r="H2041" s="32">
        <v>43566</v>
      </c>
      <c r="I2041" s="71"/>
      <c r="O2041" s="33"/>
      <c r="P2041" s="33"/>
      <c r="Q2041" s="33"/>
    </row>
    <row r="2042" spans="1:19">
      <c r="A2042" s="24"/>
      <c r="B2042" s="27" t="s">
        <v>696</v>
      </c>
      <c r="C2042" s="24" t="s">
        <v>697</v>
      </c>
      <c r="D2042" s="26" t="s">
        <v>278</v>
      </c>
      <c r="E2042" s="26">
        <v>1.5</v>
      </c>
      <c r="F2042" s="26">
        <v>8.6</v>
      </c>
      <c r="G2042" s="26">
        <v>1989.77</v>
      </c>
      <c r="H2042" s="32">
        <v>43582</v>
      </c>
      <c r="I2042" s="71"/>
      <c r="O2042" s="33"/>
      <c r="P2042" s="33"/>
      <c r="Q2042" s="33"/>
    </row>
    <row r="2043" spans="1:19">
      <c r="A2043" s="24"/>
      <c r="B2043" s="27"/>
      <c r="C2043" s="24" t="s">
        <v>698</v>
      </c>
      <c r="D2043" s="26" t="s">
        <v>278</v>
      </c>
      <c r="E2043" s="26">
        <v>1.2</v>
      </c>
      <c r="F2043" s="26">
        <v>1.1000000000000001</v>
      </c>
      <c r="G2043" s="26">
        <v>726.65</v>
      </c>
      <c r="H2043" s="32">
        <v>43582</v>
      </c>
      <c r="I2043" s="71"/>
      <c r="O2043" s="33"/>
      <c r="P2043" s="33"/>
      <c r="Q2043" s="33"/>
    </row>
    <row r="2044" spans="1:19">
      <c r="A2044" s="24"/>
      <c r="B2044" s="28" t="s">
        <v>275</v>
      </c>
      <c r="C2044" s="24"/>
      <c r="D2044" s="26"/>
      <c r="E2044" s="26"/>
      <c r="F2044" s="26"/>
      <c r="G2044" s="61">
        <f>SUM(G2027:G2043)</f>
        <v>130787.72000000002</v>
      </c>
      <c r="H2044" s="24"/>
      <c r="I2044" s="71"/>
      <c r="J2044" s="77"/>
      <c r="L2044" s="77"/>
      <c r="M2044" s="9"/>
      <c r="N2044" s="9"/>
      <c r="O2044" s="33"/>
    </row>
    <row r="2045" spans="1:19">
      <c r="A2045" s="24"/>
      <c r="B2045" s="27" t="s">
        <v>276</v>
      </c>
      <c r="C2045" s="29" t="s">
        <v>277</v>
      </c>
      <c r="D2045" s="26" t="s">
        <v>278</v>
      </c>
      <c r="E2045" s="26">
        <v>5243.6</v>
      </c>
      <c r="F2045" s="26"/>
      <c r="G2045" s="59">
        <f>E2045*2.3</f>
        <v>12060.28</v>
      </c>
      <c r="H2045" s="24"/>
      <c r="I2045" s="71"/>
      <c r="J2045" s="77"/>
      <c r="K2045" s="33"/>
      <c r="L2045" s="33"/>
      <c r="M2045" s="33"/>
      <c r="N2045" s="33"/>
      <c r="O2045" s="34"/>
      <c r="P2045" s="33"/>
      <c r="Q2045" s="34"/>
      <c r="R2045" s="38"/>
    </row>
    <row r="2046" spans="1:19">
      <c r="A2046" s="24"/>
      <c r="B2046" s="29"/>
      <c r="C2046" s="29" t="s">
        <v>197</v>
      </c>
      <c r="D2046" s="26"/>
      <c r="E2046" s="26"/>
      <c r="F2046" s="26"/>
      <c r="G2046" s="43">
        <f>E2045*1.51</f>
        <v>7917.8360000000002</v>
      </c>
      <c r="H2046" s="24"/>
      <c r="I2046" s="71"/>
      <c r="J2046" s="71"/>
      <c r="K2046" s="9"/>
      <c r="L2046" s="9"/>
      <c r="M2046" s="9"/>
      <c r="N2046" s="9"/>
      <c r="O2046" s="9"/>
      <c r="P2046" s="9"/>
      <c r="Q2046" s="9"/>
      <c r="R2046" s="9"/>
    </row>
    <row r="2047" spans="1:19">
      <c r="A2047" s="24"/>
      <c r="B2047" s="29"/>
      <c r="C2047" s="29" t="s">
        <v>280</v>
      </c>
      <c r="D2047" s="26" t="s">
        <v>281</v>
      </c>
      <c r="E2047" s="26"/>
      <c r="F2047" s="26"/>
      <c r="G2047" s="43"/>
      <c r="H2047" s="66"/>
      <c r="I2047" s="71"/>
      <c r="J2047" s="71"/>
      <c r="K2047" s="9"/>
      <c r="L2047" s="9"/>
      <c r="M2047" s="9"/>
      <c r="N2047" s="9"/>
      <c r="O2047" s="9"/>
      <c r="P2047" s="9"/>
      <c r="Q2047" s="9"/>
    </row>
    <row r="2048" spans="1:19">
      <c r="A2048" s="24"/>
      <c r="B2048" s="29"/>
      <c r="C2048" s="29" t="s">
        <v>198</v>
      </c>
      <c r="D2048" s="26" t="s">
        <v>281</v>
      </c>
      <c r="E2048" s="26"/>
      <c r="F2048" s="26"/>
      <c r="G2048" s="43"/>
      <c r="H2048" s="66"/>
      <c r="I2048" s="71"/>
      <c r="J2048" s="74"/>
      <c r="K2048" s="33"/>
      <c r="L2048" s="33"/>
      <c r="M2048" s="33"/>
      <c r="N2048" s="47"/>
      <c r="O2048" s="33"/>
      <c r="P2048" s="34"/>
      <c r="Q2048" s="33"/>
      <c r="R2048" s="34"/>
      <c r="S2048" s="38"/>
    </row>
    <row r="2049" spans="1:18">
      <c r="A2049" s="24"/>
      <c r="B2049" s="29"/>
      <c r="C2049" s="29" t="s">
        <v>282</v>
      </c>
      <c r="D2049" s="26"/>
      <c r="E2049" s="26"/>
      <c r="F2049" s="26"/>
      <c r="G2049" s="43"/>
      <c r="H2049" s="24"/>
      <c r="I2049" s="71"/>
      <c r="J2049" s="77"/>
      <c r="K2049" s="9"/>
      <c r="L2049" s="9"/>
      <c r="M2049" s="9"/>
      <c r="N2049" s="9"/>
      <c r="O2049" s="9"/>
      <c r="P2049" s="9"/>
    </row>
    <row r="2050" spans="1:18">
      <c r="A2050" s="24"/>
      <c r="B2050" s="29"/>
      <c r="C2050" s="24" t="s">
        <v>692</v>
      </c>
      <c r="D2050" s="26" t="s">
        <v>278</v>
      </c>
      <c r="E2050" s="26">
        <v>1699</v>
      </c>
      <c r="F2050" s="26">
        <v>17.399999999999999</v>
      </c>
      <c r="G2050" s="26">
        <v>3146.96</v>
      </c>
      <c r="H2050" s="36" t="s">
        <v>497</v>
      </c>
      <c r="I2050" s="71"/>
      <c r="J2050" s="77"/>
      <c r="K2050" s="9"/>
      <c r="L2050" s="9"/>
      <c r="M2050" s="9"/>
      <c r="N2050" s="9"/>
      <c r="O2050" s="9"/>
      <c r="P2050" s="9"/>
    </row>
    <row r="2051" spans="1:18">
      <c r="A2051" s="24"/>
      <c r="B2051" s="29"/>
      <c r="C2051" s="39" t="s">
        <v>605</v>
      </c>
      <c r="D2051" s="26" t="s">
        <v>422</v>
      </c>
      <c r="E2051" s="26">
        <v>2</v>
      </c>
      <c r="F2051" s="26"/>
      <c r="G2051" s="43">
        <v>3644.85</v>
      </c>
      <c r="H2051" s="32">
        <v>43577</v>
      </c>
      <c r="I2051" s="71"/>
      <c r="J2051" s="77"/>
      <c r="K2051" s="9"/>
      <c r="L2051" s="9"/>
      <c r="M2051" s="9"/>
      <c r="N2051" s="9"/>
      <c r="O2051" s="9"/>
      <c r="P2051" s="9"/>
    </row>
    <row r="2052" spans="1:18">
      <c r="A2052" s="24"/>
      <c r="B2052" s="29"/>
      <c r="C2052" s="129" t="s">
        <v>724</v>
      </c>
      <c r="D2052" s="26"/>
      <c r="E2052" s="26"/>
      <c r="F2052" s="26">
        <v>1</v>
      </c>
      <c r="G2052" s="43">
        <v>1060.4100000000001</v>
      </c>
      <c r="H2052" s="124">
        <v>43556</v>
      </c>
      <c r="I2052" s="71"/>
      <c r="J2052" s="77"/>
      <c r="K2052" s="9"/>
      <c r="L2052" s="9"/>
      <c r="M2052" s="9"/>
      <c r="N2052" s="9"/>
      <c r="O2052" s="9"/>
      <c r="P2052" s="9"/>
    </row>
    <row r="2053" spans="1:18">
      <c r="A2053" s="24"/>
      <c r="B2053" s="29"/>
      <c r="C2053" s="24" t="s">
        <v>335</v>
      </c>
      <c r="D2053" s="26" t="s">
        <v>287</v>
      </c>
      <c r="E2053" s="26">
        <v>2</v>
      </c>
      <c r="F2053" s="26">
        <v>0.38</v>
      </c>
      <c r="G2053" s="26">
        <v>355.3</v>
      </c>
      <c r="H2053" s="24"/>
      <c r="I2053" s="71"/>
      <c r="J2053" s="71"/>
      <c r="K2053" s="9"/>
      <c r="L2053" s="9"/>
      <c r="M2053" s="33"/>
      <c r="N2053" s="33"/>
      <c r="O2053" s="33"/>
      <c r="P2053" s="47"/>
      <c r="Q2053" s="38"/>
    </row>
    <row r="2054" spans="1:18">
      <c r="A2054" s="24"/>
      <c r="B2054" s="24"/>
      <c r="C2054" s="36" t="s">
        <v>336</v>
      </c>
      <c r="D2054" s="26"/>
      <c r="E2054" s="26"/>
      <c r="F2054" s="26"/>
      <c r="G2054" s="43"/>
      <c r="H2054" s="24"/>
      <c r="I2054" s="71"/>
      <c r="J2054" s="74"/>
      <c r="K2054" s="33"/>
      <c r="L2054" s="9"/>
      <c r="M2054" s="33"/>
      <c r="N2054" s="33"/>
      <c r="O2054" s="33"/>
      <c r="P2054" s="33"/>
      <c r="Q2054" s="38"/>
    </row>
    <row r="2055" spans="1:18">
      <c r="A2055" s="24"/>
      <c r="B2055" s="28" t="s">
        <v>275</v>
      </c>
      <c r="C2055" s="24"/>
      <c r="D2055" s="26"/>
      <c r="E2055" s="26"/>
      <c r="F2055" s="26"/>
      <c r="G2055" s="61">
        <f>SUM(G2045:G2054)</f>
        <v>28185.635999999999</v>
      </c>
      <c r="H2055" s="24"/>
      <c r="I2055" s="71"/>
      <c r="J2055" s="77"/>
      <c r="K2055" s="9"/>
      <c r="L2055" s="9"/>
      <c r="M2055" s="9"/>
      <c r="N2055" s="9"/>
      <c r="O2055" s="9"/>
      <c r="P2055" s="9"/>
      <c r="Q2055" s="9"/>
    </row>
    <row r="2056" spans="1:18" ht="14.25">
      <c r="A2056" s="24">
        <v>169</v>
      </c>
      <c r="B2056" s="25" t="s">
        <v>8</v>
      </c>
      <c r="C2056" s="24"/>
      <c r="D2056" s="26"/>
      <c r="E2056" s="26"/>
      <c r="F2056" s="26"/>
      <c r="G2056" s="61"/>
      <c r="H2056" s="24"/>
      <c r="I2056" s="71"/>
      <c r="J2056" s="77"/>
      <c r="K2056" s="9"/>
      <c r="L2056" s="9"/>
      <c r="M2056" s="9"/>
      <c r="N2056" s="9"/>
      <c r="O2056" s="9"/>
      <c r="P2056" s="9"/>
      <c r="Q2056" s="9"/>
      <c r="R2056" s="9"/>
    </row>
    <row r="2057" spans="1:18">
      <c r="A2057" s="24"/>
      <c r="B2057" s="27" t="s">
        <v>274</v>
      </c>
      <c r="C2057" s="24"/>
      <c r="D2057" s="26"/>
      <c r="E2057" s="26"/>
      <c r="F2057" s="26"/>
      <c r="G2057" s="61"/>
      <c r="H2057" s="24"/>
      <c r="I2057" s="71"/>
      <c r="J2057" s="71"/>
      <c r="L2057" s="9"/>
      <c r="M2057" s="9"/>
      <c r="N2057" s="9"/>
      <c r="O2057" s="9"/>
      <c r="P2057" s="9"/>
      <c r="Q2057" s="9"/>
      <c r="R2057" s="9"/>
    </row>
    <row r="2058" spans="1:18">
      <c r="A2058" s="24"/>
      <c r="B2058" s="27"/>
      <c r="C2058" s="24"/>
      <c r="D2058" s="26"/>
      <c r="E2058" s="26"/>
      <c r="F2058" s="26"/>
      <c r="G2058" s="80"/>
      <c r="H2058" s="66"/>
      <c r="I2058" s="71"/>
      <c r="J2058" s="71"/>
      <c r="L2058" s="9"/>
      <c r="M2058" s="9"/>
      <c r="N2058" s="9"/>
      <c r="O2058" s="9"/>
      <c r="P2058" s="9"/>
      <c r="Q2058" s="9"/>
      <c r="R2058" s="9"/>
    </row>
    <row r="2059" spans="1:18">
      <c r="A2059" s="24"/>
      <c r="B2059" s="28" t="s">
        <v>275</v>
      </c>
      <c r="C2059" s="24"/>
      <c r="D2059" s="26"/>
      <c r="E2059" s="26"/>
      <c r="F2059" s="26"/>
      <c r="G2059" s="61">
        <f>SUM(G2058:G2058)</f>
        <v>0</v>
      </c>
      <c r="H2059" s="24"/>
      <c r="I2059" s="71"/>
      <c r="J2059" s="77"/>
      <c r="K2059" s="9"/>
      <c r="L2059" s="9"/>
      <c r="M2059" s="9"/>
      <c r="N2059" s="9"/>
      <c r="O2059" s="9"/>
      <c r="P2059" s="9"/>
      <c r="Q2059" s="9"/>
      <c r="R2059" s="9"/>
    </row>
    <row r="2060" spans="1:18">
      <c r="A2060" s="24"/>
      <c r="B2060" s="27" t="s">
        <v>276</v>
      </c>
      <c r="C2060" s="29" t="s">
        <v>277</v>
      </c>
      <c r="D2060" s="26" t="s">
        <v>278</v>
      </c>
      <c r="E2060" s="26">
        <v>2520.9</v>
      </c>
      <c r="F2060" s="26"/>
      <c r="G2060" s="80">
        <f>E2060*2.3</f>
        <v>5798.07</v>
      </c>
      <c r="H2060" s="24"/>
      <c r="I2060" s="71"/>
      <c r="J2060" s="71"/>
      <c r="M2060" s="9"/>
      <c r="N2060" s="9"/>
      <c r="O2060" s="9"/>
      <c r="P2060" s="9"/>
      <c r="Q2060" s="9"/>
      <c r="R2060" s="9"/>
    </row>
    <row r="2061" spans="1:18">
      <c r="A2061" s="24"/>
      <c r="B2061" s="29"/>
      <c r="C2061" s="29" t="s">
        <v>197</v>
      </c>
      <c r="D2061" s="26"/>
      <c r="E2061" s="26"/>
      <c r="F2061" s="26"/>
      <c r="G2061" s="80">
        <v>0</v>
      </c>
      <c r="H2061" s="24"/>
      <c r="I2061" s="71"/>
      <c r="J2061" s="71"/>
      <c r="L2061" t="s">
        <v>125</v>
      </c>
      <c r="N2061" s="33"/>
      <c r="O2061" s="33"/>
      <c r="P2061" s="34"/>
    </row>
    <row r="2062" spans="1:18">
      <c r="A2062" s="24"/>
      <c r="B2062" s="29"/>
      <c r="C2062" s="29" t="s">
        <v>280</v>
      </c>
      <c r="D2062" s="26" t="s">
        <v>281</v>
      </c>
      <c r="E2062" s="26"/>
      <c r="F2062" s="26"/>
      <c r="G2062" s="43"/>
      <c r="H2062" s="66"/>
      <c r="I2062" s="71"/>
      <c r="J2062" s="71"/>
      <c r="N2062" s="9"/>
      <c r="O2062" s="9"/>
      <c r="P2062" s="9"/>
    </row>
    <row r="2063" spans="1:18">
      <c r="A2063" s="24"/>
      <c r="B2063" s="29"/>
      <c r="C2063" s="29" t="s">
        <v>198</v>
      </c>
      <c r="D2063" s="26" t="s">
        <v>281</v>
      </c>
      <c r="E2063" s="26"/>
      <c r="F2063" s="26"/>
      <c r="G2063" s="43"/>
      <c r="H2063" s="66"/>
      <c r="I2063" s="71"/>
      <c r="J2063" s="71"/>
      <c r="N2063" s="37"/>
      <c r="O2063" s="9"/>
      <c r="P2063" s="9"/>
    </row>
    <row r="2064" spans="1:18">
      <c r="A2064" s="24"/>
      <c r="B2064" s="29"/>
      <c r="C2064" s="24" t="s">
        <v>606</v>
      </c>
      <c r="D2064" s="26" t="s">
        <v>287</v>
      </c>
      <c r="E2064" s="26">
        <v>6</v>
      </c>
      <c r="F2064" s="26">
        <v>1.5</v>
      </c>
      <c r="G2064" s="26">
        <v>293.76</v>
      </c>
      <c r="H2064" s="66">
        <v>43574</v>
      </c>
      <c r="I2064" s="71"/>
      <c r="J2064" s="71"/>
      <c r="N2064" s="37"/>
      <c r="O2064" s="9"/>
      <c r="P2064" s="9"/>
    </row>
    <row r="2065" spans="1:19">
      <c r="A2065" s="24"/>
      <c r="B2065" s="29"/>
      <c r="C2065" s="129" t="s">
        <v>724</v>
      </c>
      <c r="D2065" s="26"/>
      <c r="E2065" s="26"/>
      <c r="F2065" s="26">
        <v>1</v>
      </c>
      <c r="G2065" s="43">
        <v>1060.4100000000001</v>
      </c>
      <c r="H2065" s="124">
        <v>43556</v>
      </c>
      <c r="I2065" s="71"/>
      <c r="J2065" s="71"/>
      <c r="N2065" s="37"/>
      <c r="O2065" s="9"/>
      <c r="P2065" s="9"/>
    </row>
    <row r="2066" spans="1:19">
      <c r="A2066" s="24"/>
      <c r="B2066" s="28" t="s">
        <v>275</v>
      </c>
      <c r="C2066" s="24"/>
      <c r="D2066" s="26"/>
      <c r="E2066" s="26"/>
      <c r="F2066" s="26"/>
      <c r="G2066" s="61">
        <f>SUM(G2060:G2065)</f>
        <v>7152.24</v>
      </c>
      <c r="H2066" s="24"/>
      <c r="I2066" s="71"/>
      <c r="J2066" s="77"/>
      <c r="K2066" s="9"/>
      <c r="L2066" s="9"/>
      <c r="M2066" s="37"/>
      <c r="N2066" s="33"/>
      <c r="O2066" s="33"/>
      <c r="P2066" s="33"/>
      <c r="Q2066" s="33"/>
      <c r="R2066" s="76"/>
    </row>
    <row r="2067" spans="1:19" ht="14.25">
      <c r="A2067" s="24">
        <v>170</v>
      </c>
      <c r="B2067" s="25" t="s">
        <v>9</v>
      </c>
      <c r="C2067" s="24"/>
      <c r="D2067" s="26"/>
      <c r="E2067" s="26"/>
      <c r="F2067" s="26"/>
      <c r="G2067" s="26"/>
      <c r="H2067" s="24"/>
      <c r="I2067" s="71"/>
      <c r="J2067" s="74"/>
      <c r="K2067" s="33"/>
      <c r="L2067" s="33"/>
      <c r="M2067" s="33"/>
      <c r="N2067" s="34"/>
    </row>
    <row r="2068" spans="1:19">
      <c r="A2068" s="24"/>
      <c r="B2068" s="27" t="s">
        <v>274</v>
      </c>
      <c r="C2068" s="24"/>
      <c r="D2068" s="26"/>
      <c r="E2068" s="26"/>
      <c r="F2068" s="26"/>
      <c r="G2068" s="26"/>
      <c r="H2068" s="24"/>
      <c r="I2068" s="71"/>
      <c r="J2068" s="77"/>
      <c r="K2068" s="9"/>
      <c r="L2068" s="9"/>
      <c r="M2068" s="9"/>
      <c r="N2068" s="77"/>
      <c r="O2068" s="77"/>
      <c r="P2068" s="77"/>
      <c r="Q2068" s="77"/>
      <c r="R2068" s="77"/>
      <c r="S2068" s="77"/>
    </row>
    <row r="2069" spans="1:19">
      <c r="A2069" s="24"/>
      <c r="B2069" s="27"/>
      <c r="C2069" s="24" t="s">
        <v>531</v>
      </c>
      <c r="D2069" s="26" t="s">
        <v>287</v>
      </c>
      <c r="E2069" s="26">
        <v>1</v>
      </c>
      <c r="F2069" s="26">
        <v>1.8</v>
      </c>
      <c r="G2069" s="26">
        <v>410.26</v>
      </c>
      <c r="H2069" s="32">
        <v>43565</v>
      </c>
      <c r="I2069" s="71"/>
      <c r="J2069" s="77"/>
      <c r="K2069" s="9"/>
      <c r="L2069" s="9"/>
      <c r="M2069" s="9"/>
      <c r="N2069" s="77"/>
      <c r="O2069" s="77"/>
      <c r="P2069" s="77"/>
      <c r="Q2069" s="77"/>
      <c r="R2069" s="77"/>
      <c r="S2069" s="77"/>
    </row>
    <row r="2070" spans="1:19">
      <c r="A2070" s="24"/>
      <c r="B2070" s="27" t="s">
        <v>559</v>
      </c>
      <c r="C2070" s="24" t="s">
        <v>388</v>
      </c>
      <c r="D2070" s="26" t="s">
        <v>126</v>
      </c>
      <c r="E2070" s="26">
        <v>3.8</v>
      </c>
      <c r="F2070" s="26">
        <v>8.1</v>
      </c>
      <c r="G2070" s="26">
        <v>4275.05</v>
      </c>
      <c r="H2070" s="32">
        <v>43578</v>
      </c>
      <c r="I2070" s="71"/>
      <c r="J2070" s="77"/>
      <c r="K2070" s="9"/>
      <c r="L2070" s="9"/>
      <c r="M2070" s="9"/>
      <c r="N2070" s="77"/>
      <c r="O2070" s="77"/>
      <c r="P2070" s="77"/>
      <c r="Q2070" s="77"/>
      <c r="R2070" s="77"/>
      <c r="S2070" s="77"/>
    </row>
    <row r="2071" spans="1:19">
      <c r="A2071" s="24"/>
      <c r="B2071" s="28" t="s">
        <v>275</v>
      </c>
      <c r="C2071" s="24"/>
      <c r="D2071" s="26"/>
      <c r="E2071" s="26"/>
      <c r="F2071" s="26"/>
      <c r="G2071" s="61">
        <f>SUM(G2069:G2070)</f>
        <v>4685.3100000000004</v>
      </c>
      <c r="H2071" s="24"/>
      <c r="I2071" s="71"/>
      <c r="J2071" s="74"/>
      <c r="K2071" s="33"/>
      <c r="L2071" s="33"/>
      <c r="M2071" s="9"/>
      <c r="N2071" s="9"/>
    </row>
    <row r="2072" spans="1:19">
      <c r="A2072" s="24"/>
      <c r="B2072" s="27" t="s">
        <v>276</v>
      </c>
      <c r="C2072" s="29" t="s">
        <v>277</v>
      </c>
      <c r="D2072" s="26" t="s">
        <v>278</v>
      </c>
      <c r="E2072" s="26">
        <v>6040.3</v>
      </c>
      <c r="F2072" s="26"/>
      <c r="G2072" s="59">
        <f>E2072*2.3</f>
        <v>13892.689999999999</v>
      </c>
      <c r="H2072" s="24"/>
      <c r="I2072" s="71"/>
      <c r="J2072" s="77"/>
      <c r="K2072" s="9"/>
      <c r="L2072" s="9"/>
      <c r="M2072" s="33"/>
      <c r="N2072" s="34"/>
    </row>
    <row r="2073" spans="1:19">
      <c r="A2073" s="24"/>
      <c r="B2073" s="27"/>
      <c r="C2073" s="129" t="s">
        <v>724</v>
      </c>
      <c r="D2073" s="26"/>
      <c r="E2073" s="26"/>
      <c r="F2073" s="26">
        <v>0.5</v>
      </c>
      <c r="G2073" s="43">
        <v>585.66</v>
      </c>
      <c r="H2073" s="124">
        <v>43556</v>
      </c>
      <c r="I2073" s="71"/>
      <c r="J2073" s="77"/>
      <c r="K2073" s="9"/>
      <c r="L2073" s="9"/>
      <c r="M2073" s="33"/>
      <c r="N2073" s="34"/>
    </row>
    <row r="2074" spans="1:19">
      <c r="A2074" s="24"/>
      <c r="B2074" s="29"/>
      <c r="C2074" s="24" t="s">
        <v>335</v>
      </c>
      <c r="D2074" s="26" t="s">
        <v>287</v>
      </c>
      <c r="E2074" s="26">
        <v>1</v>
      </c>
      <c r="F2074" s="26">
        <v>0.19</v>
      </c>
      <c r="G2074" s="26">
        <v>177.65</v>
      </c>
      <c r="H2074" s="24"/>
      <c r="I2074" s="71"/>
      <c r="J2074" s="71"/>
      <c r="L2074" s="9"/>
      <c r="M2074" s="9"/>
      <c r="N2074" s="9"/>
    </row>
    <row r="2075" spans="1:19">
      <c r="A2075" s="24"/>
      <c r="B2075" s="26"/>
      <c r="C2075" s="36" t="s">
        <v>336</v>
      </c>
      <c r="D2075" s="26"/>
      <c r="E2075" s="26"/>
      <c r="F2075" s="26"/>
      <c r="G2075" s="43"/>
      <c r="H2075" s="24"/>
      <c r="I2075" s="71"/>
      <c r="J2075" s="71"/>
    </row>
    <row r="2076" spans="1:19">
      <c r="A2076" s="24"/>
      <c r="B2076" s="28" t="s">
        <v>275</v>
      </c>
      <c r="C2076" s="24"/>
      <c r="D2076" s="26"/>
      <c r="E2076" s="26"/>
      <c r="F2076" s="26"/>
      <c r="G2076" s="61">
        <f>SUM(G2072:G2075)</f>
        <v>14655.999999999998</v>
      </c>
      <c r="H2076" s="24"/>
      <c r="I2076" s="71"/>
      <c r="J2076" s="71"/>
    </row>
    <row r="2077" spans="1:19" ht="14.25">
      <c r="A2077" s="24">
        <v>171</v>
      </c>
      <c r="B2077" s="67" t="s">
        <v>10</v>
      </c>
      <c r="C2077" s="24"/>
      <c r="D2077" s="26"/>
      <c r="E2077" s="26"/>
      <c r="F2077" s="26"/>
      <c r="G2077" s="26"/>
      <c r="H2077" s="24"/>
      <c r="I2077" s="71"/>
      <c r="J2077" s="71"/>
      <c r="N2077" s="35"/>
    </row>
    <row r="2078" spans="1:19">
      <c r="A2078" s="24"/>
      <c r="B2078" s="27" t="s">
        <v>274</v>
      </c>
      <c r="C2078" s="24"/>
      <c r="D2078" s="26"/>
      <c r="E2078" s="26"/>
      <c r="F2078" s="26"/>
      <c r="G2078" s="26"/>
      <c r="H2078" s="24"/>
      <c r="I2078" s="71"/>
      <c r="J2078" s="71"/>
    </row>
    <row r="2079" spans="1:19">
      <c r="A2079" s="24"/>
      <c r="B2079" s="27"/>
      <c r="C2079" s="129"/>
      <c r="D2079" s="26"/>
      <c r="E2079" s="26"/>
      <c r="F2079" s="69"/>
      <c r="G2079" s="92"/>
      <c r="H2079" s="66"/>
      <c r="I2079" s="71"/>
      <c r="J2079" s="71"/>
    </row>
    <row r="2080" spans="1:19">
      <c r="A2080" s="24"/>
      <c r="B2080" s="28" t="s">
        <v>275</v>
      </c>
      <c r="C2080" s="24"/>
      <c r="D2080" s="26"/>
      <c r="E2080" s="26"/>
      <c r="F2080" s="26"/>
      <c r="G2080" s="61">
        <f>SUM(G2079:G2079)</f>
        <v>0</v>
      </c>
      <c r="H2080" s="24"/>
      <c r="I2080" s="71"/>
      <c r="J2080" s="71"/>
      <c r="L2080" s="71"/>
    </row>
    <row r="2081" spans="1:13">
      <c r="A2081" s="24"/>
      <c r="B2081" s="27" t="s">
        <v>276</v>
      </c>
      <c r="C2081" s="29" t="s">
        <v>277</v>
      </c>
      <c r="D2081" s="26" t="s">
        <v>278</v>
      </c>
      <c r="E2081" s="26">
        <v>576.29999999999995</v>
      </c>
      <c r="F2081" s="26"/>
      <c r="G2081" s="59">
        <f>E2081*2.3</f>
        <v>1325.4899999999998</v>
      </c>
      <c r="H2081" s="24"/>
      <c r="I2081" s="71"/>
      <c r="J2081" s="71"/>
    </row>
    <row r="2082" spans="1:13">
      <c r="A2082" s="24"/>
      <c r="B2082" s="29"/>
      <c r="C2082" s="29" t="s">
        <v>279</v>
      </c>
      <c r="D2082" s="26"/>
      <c r="E2082" s="26"/>
      <c r="F2082" s="26"/>
      <c r="G2082" s="43"/>
      <c r="H2082" s="24"/>
      <c r="I2082" s="71"/>
      <c r="J2082" s="71"/>
    </row>
    <row r="2083" spans="1:13">
      <c r="A2083" s="24"/>
      <c r="B2083" s="29"/>
      <c r="C2083" s="29" t="s">
        <v>282</v>
      </c>
      <c r="D2083" s="26"/>
      <c r="E2083" s="26"/>
      <c r="F2083" s="26"/>
      <c r="G2083" s="43"/>
      <c r="H2083" s="24"/>
      <c r="I2083" s="71"/>
      <c r="J2083" s="71"/>
    </row>
    <row r="2084" spans="1:13">
      <c r="A2084" s="24"/>
      <c r="B2084" s="29"/>
      <c r="C2084" s="68" t="s">
        <v>280</v>
      </c>
      <c r="D2084" s="69" t="s">
        <v>281</v>
      </c>
      <c r="E2084" s="26"/>
      <c r="F2084" s="26"/>
      <c r="G2084" s="59"/>
      <c r="H2084" s="32"/>
      <c r="I2084" s="71"/>
      <c r="J2084" s="71"/>
    </row>
    <row r="2085" spans="1:13">
      <c r="A2085" s="24"/>
      <c r="B2085" s="29"/>
      <c r="C2085" s="29" t="s">
        <v>360</v>
      </c>
      <c r="D2085" s="26"/>
      <c r="E2085" s="26"/>
      <c r="F2085" s="26"/>
      <c r="G2085" s="26"/>
      <c r="H2085" s="24"/>
      <c r="I2085" s="71"/>
      <c r="J2085" s="71"/>
    </row>
    <row r="2086" spans="1:13">
      <c r="A2086" s="24"/>
      <c r="B2086" s="29"/>
      <c r="C2086" s="129" t="s">
        <v>724</v>
      </c>
      <c r="D2086" s="26"/>
      <c r="E2086" s="26"/>
      <c r="F2086" s="26">
        <v>1</v>
      </c>
      <c r="G2086" s="43">
        <v>1060.4100000000001</v>
      </c>
      <c r="H2086" s="124">
        <v>43556</v>
      </c>
      <c r="I2086" s="71"/>
      <c r="J2086" s="71"/>
    </row>
    <row r="2087" spans="1:13">
      <c r="A2087" s="24"/>
      <c r="B2087" s="29"/>
      <c r="C2087" s="24" t="s">
        <v>335</v>
      </c>
      <c r="D2087" s="26" t="s">
        <v>287</v>
      </c>
      <c r="E2087" s="26">
        <v>2</v>
      </c>
      <c r="F2087" s="26">
        <v>0.38</v>
      </c>
      <c r="G2087" s="26">
        <v>355.3</v>
      </c>
      <c r="H2087" s="24"/>
      <c r="I2087" s="71"/>
      <c r="J2087" s="71"/>
    </row>
    <row r="2088" spans="1:13">
      <c r="A2088" s="24"/>
      <c r="B2088" s="29"/>
      <c r="C2088" s="36" t="s">
        <v>336</v>
      </c>
      <c r="D2088" s="26"/>
      <c r="E2088" s="26"/>
      <c r="F2088" s="26"/>
      <c r="G2088" s="26"/>
      <c r="H2088" s="24"/>
      <c r="I2088" s="71"/>
      <c r="J2088" s="71"/>
    </row>
    <row r="2089" spans="1:13">
      <c r="A2089" s="24"/>
      <c r="B2089" s="28" t="s">
        <v>275</v>
      </c>
      <c r="C2089" s="24"/>
      <c r="D2089" s="26"/>
      <c r="E2089" s="26"/>
      <c r="F2089" s="26"/>
      <c r="G2089" s="61">
        <f>SUM(G2081:G2088)</f>
        <v>2741.2</v>
      </c>
      <c r="H2089" s="24"/>
      <c r="I2089" s="71"/>
      <c r="J2089" s="71"/>
    </row>
    <row r="2090" spans="1:13" ht="14.25">
      <c r="A2090" s="24">
        <v>172</v>
      </c>
      <c r="B2090" s="25" t="s">
        <v>11</v>
      </c>
      <c r="C2090" s="24"/>
      <c r="D2090" s="26"/>
      <c r="E2090" s="26"/>
      <c r="F2090" s="26"/>
      <c r="G2090" s="26"/>
      <c r="H2090" s="24"/>
      <c r="I2090" s="71"/>
      <c r="J2090" s="71"/>
    </row>
    <row r="2091" spans="1:13">
      <c r="A2091" s="24"/>
      <c r="B2091" s="27" t="s">
        <v>274</v>
      </c>
      <c r="C2091" s="24"/>
      <c r="D2091" s="26"/>
      <c r="E2091" s="26"/>
      <c r="F2091" s="26"/>
      <c r="G2091" s="26"/>
      <c r="H2091" s="24"/>
      <c r="I2091" s="71"/>
      <c r="J2091" s="71"/>
      <c r="L2091" s="9"/>
    </row>
    <row r="2092" spans="1:13">
      <c r="A2092" s="24"/>
      <c r="B2092" s="27"/>
      <c r="C2092" s="24"/>
      <c r="D2092" s="26"/>
      <c r="E2092" s="26"/>
      <c r="F2092" s="26"/>
      <c r="G2092" s="26"/>
      <c r="H2092" s="32"/>
      <c r="I2092" s="71"/>
      <c r="J2092" s="71"/>
      <c r="K2092" s="9"/>
      <c r="L2092" s="9"/>
      <c r="M2092" s="9"/>
    </row>
    <row r="2093" spans="1:13">
      <c r="A2093" s="24"/>
      <c r="B2093" s="28" t="s">
        <v>275</v>
      </c>
      <c r="C2093" s="24"/>
      <c r="D2093" s="26"/>
      <c r="E2093" s="26"/>
      <c r="F2093" s="26"/>
      <c r="G2093" s="61">
        <f>SUM(G2092:G2092)</f>
        <v>0</v>
      </c>
      <c r="H2093" s="24"/>
      <c r="I2093" s="71"/>
      <c r="J2093" s="71"/>
      <c r="K2093" s="9"/>
      <c r="L2093" s="9"/>
      <c r="M2093" s="9"/>
    </row>
    <row r="2094" spans="1:13">
      <c r="A2094" s="24"/>
      <c r="B2094" s="27" t="s">
        <v>276</v>
      </c>
      <c r="C2094" s="29" t="s">
        <v>277</v>
      </c>
      <c r="D2094" s="26" t="s">
        <v>278</v>
      </c>
      <c r="E2094" s="26">
        <v>394.1</v>
      </c>
      <c r="F2094" s="26"/>
      <c r="G2094" s="59">
        <f>E2094*2.3</f>
        <v>906.43</v>
      </c>
      <c r="H2094" s="24"/>
      <c r="I2094" s="71"/>
      <c r="J2094" s="71"/>
    </row>
    <row r="2095" spans="1:13">
      <c r="A2095" s="24"/>
      <c r="B2095" s="29"/>
      <c r="C2095" s="29" t="s">
        <v>197</v>
      </c>
      <c r="D2095" s="26"/>
      <c r="E2095" s="26"/>
      <c r="F2095" s="26"/>
      <c r="G2095" s="43">
        <f>E2094*1.51</f>
        <v>595.09100000000001</v>
      </c>
      <c r="H2095" s="24"/>
      <c r="I2095" s="71"/>
      <c r="J2095" s="71"/>
    </row>
    <row r="2096" spans="1:13">
      <c r="A2096" s="24"/>
      <c r="B2096" s="29"/>
      <c r="C2096" s="29" t="s">
        <v>280</v>
      </c>
      <c r="D2096" s="26" t="s">
        <v>281</v>
      </c>
      <c r="E2096" s="26"/>
      <c r="F2096" s="26"/>
      <c r="G2096" s="59"/>
      <c r="H2096" s="66"/>
      <c r="I2096" s="71"/>
      <c r="J2096" s="71"/>
    </row>
    <row r="2097" spans="1:10">
      <c r="A2097" s="24"/>
      <c r="B2097" s="29"/>
      <c r="C2097" s="29" t="s">
        <v>198</v>
      </c>
      <c r="D2097" s="26" t="s">
        <v>281</v>
      </c>
      <c r="E2097" s="26"/>
      <c r="F2097" s="26"/>
      <c r="G2097" s="26"/>
      <c r="H2097" s="66"/>
      <c r="I2097" s="71"/>
      <c r="J2097" s="71"/>
    </row>
    <row r="2098" spans="1:10">
      <c r="A2098" s="24"/>
      <c r="B2098" s="29"/>
      <c r="C2098" s="29" t="s">
        <v>282</v>
      </c>
      <c r="D2098" s="26"/>
      <c r="E2098" s="26"/>
      <c r="F2098" s="26"/>
      <c r="G2098" s="43"/>
      <c r="H2098" s="24"/>
      <c r="I2098" s="71"/>
      <c r="J2098" s="71"/>
    </row>
    <row r="2099" spans="1:10">
      <c r="A2099" s="24"/>
      <c r="B2099" s="29"/>
      <c r="C2099" s="129" t="s">
        <v>724</v>
      </c>
      <c r="D2099" s="26"/>
      <c r="E2099" s="26"/>
      <c r="F2099" s="26">
        <v>1</v>
      </c>
      <c r="G2099" s="43">
        <v>1060.4100000000001</v>
      </c>
      <c r="H2099" s="124">
        <v>43556</v>
      </c>
      <c r="I2099" s="71"/>
      <c r="J2099" s="71"/>
    </row>
    <row r="2100" spans="1:10">
      <c r="A2100" s="24"/>
      <c r="B2100" s="29"/>
      <c r="C2100" s="24" t="s">
        <v>335</v>
      </c>
      <c r="D2100" s="26" t="s">
        <v>287</v>
      </c>
      <c r="E2100" s="26">
        <v>1</v>
      </c>
      <c r="F2100" s="26">
        <v>0.19</v>
      </c>
      <c r="G2100" s="26">
        <v>177.65</v>
      </c>
      <c r="H2100" s="24"/>
      <c r="I2100" s="71"/>
      <c r="J2100" s="71"/>
    </row>
    <row r="2101" spans="1:10">
      <c r="A2101" s="24"/>
      <c r="B2101" s="29"/>
      <c r="C2101" s="36" t="s">
        <v>336</v>
      </c>
      <c r="D2101" s="26"/>
      <c r="E2101" s="26"/>
      <c r="F2101" s="26"/>
      <c r="G2101" s="43"/>
      <c r="H2101" s="24"/>
      <c r="I2101" s="71"/>
      <c r="J2101" s="71"/>
    </row>
    <row r="2102" spans="1:10">
      <c r="A2102" s="24"/>
      <c r="B2102" s="28" t="s">
        <v>275</v>
      </c>
      <c r="C2102" s="24"/>
      <c r="D2102" s="26"/>
      <c r="E2102" s="26"/>
      <c r="F2102" s="26"/>
      <c r="G2102" s="61">
        <f>SUM(G2094:G2101)</f>
        <v>2739.5810000000001</v>
      </c>
      <c r="H2102" s="24"/>
      <c r="I2102" s="71"/>
      <c r="J2102" s="71"/>
    </row>
    <row r="2103" spans="1:10" ht="14.25">
      <c r="A2103" s="24">
        <v>173</v>
      </c>
      <c r="B2103" s="25" t="s">
        <v>12</v>
      </c>
      <c r="C2103" s="30" t="s">
        <v>284</v>
      </c>
      <c r="D2103" s="26"/>
      <c r="E2103" s="26"/>
      <c r="F2103" s="26"/>
      <c r="G2103" s="26"/>
      <c r="H2103" s="24"/>
      <c r="I2103" s="71"/>
      <c r="J2103" s="71"/>
    </row>
    <row r="2104" spans="1:10">
      <c r="A2104" s="24"/>
      <c r="B2104" s="27" t="s">
        <v>274</v>
      </c>
      <c r="C2104" s="24"/>
      <c r="D2104" s="26"/>
      <c r="E2104" s="26"/>
      <c r="F2104" s="26"/>
      <c r="G2104" s="26"/>
      <c r="H2104" s="32"/>
      <c r="I2104" s="71"/>
      <c r="J2104" s="71"/>
    </row>
    <row r="2105" spans="1:10">
      <c r="A2105" s="24"/>
      <c r="B2105" s="27"/>
      <c r="C2105" s="24"/>
      <c r="D2105" s="26"/>
      <c r="E2105" s="26"/>
      <c r="F2105" s="26"/>
      <c r="G2105" s="26"/>
      <c r="H2105" s="32"/>
      <c r="I2105" s="71"/>
      <c r="J2105" s="71"/>
    </row>
    <row r="2106" spans="1:10">
      <c r="A2106" s="24"/>
      <c r="B2106" s="28" t="s">
        <v>275</v>
      </c>
      <c r="C2106" s="24"/>
      <c r="D2106" s="26"/>
      <c r="E2106" s="26"/>
      <c r="F2106" s="26"/>
      <c r="G2106" s="61">
        <f>SUM(G2105:G2105)</f>
        <v>0</v>
      </c>
      <c r="H2106" s="24"/>
      <c r="I2106" s="71"/>
      <c r="J2106" s="71"/>
    </row>
    <row r="2107" spans="1:10">
      <c r="A2107" s="24"/>
      <c r="B2107" s="27" t="s">
        <v>276</v>
      </c>
      <c r="C2107" s="29" t="s">
        <v>277</v>
      </c>
      <c r="D2107" s="26" t="s">
        <v>278</v>
      </c>
      <c r="E2107" s="26">
        <v>519.79999999999995</v>
      </c>
      <c r="F2107" s="26"/>
      <c r="G2107" s="59">
        <f>E2107*2.3</f>
        <v>1195.5399999999997</v>
      </c>
      <c r="H2107" s="24"/>
      <c r="I2107" s="112" t="s">
        <v>392</v>
      </c>
      <c r="J2107" s="71"/>
    </row>
    <row r="2108" spans="1:10">
      <c r="A2108" s="24"/>
      <c r="B2108" s="27"/>
      <c r="C2108" s="68" t="s">
        <v>280</v>
      </c>
      <c r="D2108" s="26" t="s">
        <v>281</v>
      </c>
      <c r="E2108" s="26"/>
      <c r="F2108" s="26"/>
      <c r="G2108" s="26"/>
      <c r="H2108" s="32"/>
      <c r="I2108" s="71"/>
      <c r="J2108" s="71"/>
    </row>
    <row r="2109" spans="1:10">
      <c r="A2109" s="24"/>
      <c r="B2109" s="27"/>
      <c r="C2109" s="129" t="s">
        <v>724</v>
      </c>
      <c r="D2109" s="26"/>
      <c r="E2109" s="26"/>
      <c r="F2109" s="26">
        <v>0.5</v>
      </c>
      <c r="G2109" s="43">
        <v>474.75</v>
      </c>
      <c r="H2109" s="124">
        <v>43556</v>
      </c>
      <c r="I2109" s="71"/>
      <c r="J2109" s="71"/>
    </row>
    <row r="2110" spans="1:10">
      <c r="A2110" s="24"/>
      <c r="B2110" s="28" t="s">
        <v>275</v>
      </c>
      <c r="C2110" s="24"/>
      <c r="D2110" s="26"/>
      <c r="E2110" s="26"/>
      <c r="F2110" s="26"/>
      <c r="G2110" s="61">
        <f>SUM(G2107:G2109)</f>
        <v>1670.2899999999997</v>
      </c>
      <c r="H2110" s="24"/>
      <c r="I2110" s="71"/>
      <c r="J2110" s="71"/>
    </row>
    <row r="2111" spans="1:10" ht="14.25">
      <c r="A2111" s="24">
        <v>174</v>
      </c>
      <c r="B2111" s="67" t="s">
        <v>13</v>
      </c>
      <c r="C2111" s="24"/>
      <c r="D2111" s="26"/>
      <c r="E2111" s="26"/>
      <c r="F2111" s="26"/>
      <c r="G2111" s="26"/>
      <c r="H2111" s="24"/>
      <c r="I2111" s="71"/>
      <c r="J2111" s="71"/>
    </row>
    <row r="2112" spans="1:10">
      <c r="A2112" s="24"/>
      <c r="B2112" s="27" t="s">
        <v>274</v>
      </c>
      <c r="C2112" s="24"/>
      <c r="D2112" s="26"/>
      <c r="E2112" s="26"/>
      <c r="F2112" s="26"/>
      <c r="G2112" s="26"/>
      <c r="H2112" s="24"/>
      <c r="I2112" s="71"/>
      <c r="J2112" s="71"/>
    </row>
    <row r="2113" spans="1:17">
      <c r="A2113" s="24"/>
      <c r="B2113" s="27" t="s">
        <v>632</v>
      </c>
      <c r="C2113" s="24" t="s">
        <v>633</v>
      </c>
      <c r="D2113" s="26" t="s">
        <v>278</v>
      </c>
      <c r="E2113" s="26">
        <v>7</v>
      </c>
      <c r="F2113" s="26">
        <v>21</v>
      </c>
      <c r="G2113" s="26">
        <v>17161.689999999999</v>
      </c>
      <c r="H2113" s="36" t="s">
        <v>634</v>
      </c>
      <c r="I2113" s="71"/>
      <c r="J2113" s="71"/>
    </row>
    <row r="2114" spans="1:17">
      <c r="A2114" s="24"/>
      <c r="B2114" s="27"/>
      <c r="C2114" s="39" t="s">
        <v>635</v>
      </c>
      <c r="D2114" s="26" t="s">
        <v>422</v>
      </c>
      <c r="E2114" s="69">
        <v>1.2</v>
      </c>
      <c r="F2114" s="26"/>
      <c r="G2114" s="92">
        <v>2507.42</v>
      </c>
      <c r="H2114" s="32">
        <v>43558</v>
      </c>
      <c r="I2114" s="71"/>
      <c r="J2114" s="71"/>
    </row>
    <row r="2115" spans="1:17">
      <c r="A2115" s="24"/>
      <c r="B2115" s="28" t="s">
        <v>275</v>
      </c>
      <c r="C2115" s="24"/>
      <c r="D2115" s="26"/>
      <c r="E2115" s="26"/>
      <c r="F2115" s="26"/>
      <c r="G2115" s="61">
        <f>SUM(G2113:G2114)</f>
        <v>19669.11</v>
      </c>
      <c r="H2115" s="32"/>
      <c r="I2115" s="71"/>
      <c r="J2115" s="71"/>
      <c r="L2115" s="37"/>
      <c r="M2115" s="9"/>
      <c r="N2115" s="9"/>
      <c r="O2115" s="33"/>
      <c r="P2115" s="74"/>
      <c r="Q2115" s="38"/>
    </row>
    <row r="2116" spans="1:17">
      <c r="A2116" s="24"/>
      <c r="B2116" s="27" t="s">
        <v>276</v>
      </c>
      <c r="C2116" s="29" t="s">
        <v>277</v>
      </c>
      <c r="D2116" s="26" t="s">
        <v>278</v>
      </c>
      <c r="E2116" s="26">
        <v>596.9</v>
      </c>
      <c r="F2116" s="26"/>
      <c r="G2116" s="59">
        <f>E2116*2.3</f>
        <v>1372.87</v>
      </c>
      <c r="H2116" s="24"/>
      <c r="I2116" s="71"/>
      <c r="J2116" s="71"/>
      <c r="L2116" s="9"/>
      <c r="M2116" s="9"/>
      <c r="N2116" s="9"/>
      <c r="O2116" s="9"/>
      <c r="P2116" s="9"/>
      <c r="Q2116" s="9"/>
    </row>
    <row r="2117" spans="1:17">
      <c r="A2117" s="24"/>
      <c r="B2117" s="29"/>
      <c r="C2117" s="68" t="s">
        <v>197</v>
      </c>
      <c r="D2117" s="69"/>
      <c r="E2117" s="69"/>
      <c r="F2117" s="69"/>
      <c r="G2117" s="92"/>
      <c r="H2117" s="70"/>
      <c r="I2117" s="112" t="s">
        <v>392</v>
      </c>
      <c r="J2117" s="120" t="s">
        <v>403</v>
      </c>
      <c r="L2117" s="9"/>
      <c r="M2117" s="9"/>
      <c r="N2117" s="9"/>
      <c r="O2117" s="9"/>
      <c r="P2117" s="9"/>
      <c r="Q2117" s="9"/>
    </row>
    <row r="2118" spans="1:17">
      <c r="A2118" s="24"/>
      <c r="B2118" s="29"/>
      <c r="C2118" s="68" t="s">
        <v>280</v>
      </c>
      <c r="D2118" s="69" t="s">
        <v>281</v>
      </c>
      <c r="E2118" s="26"/>
      <c r="F2118" s="26"/>
      <c r="G2118" s="59"/>
      <c r="H2118" s="32"/>
      <c r="I2118" s="71"/>
      <c r="J2118" s="71"/>
      <c r="L2118" s="9"/>
      <c r="M2118" s="9"/>
      <c r="N2118" s="9"/>
      <c r="O2118" s="9"/>
      <c r="P2118" s="9"/>
      <c r="Q2118" s="9"/>
    </row>
    <row r="2119" spans="1:17">
      <c r="A2119" s="24"/>
      <c r="B2119" s="29"/>
      <c r="C2119" s="29" t="s">
        <v>198</v>
      </c>
      <c r="D2119" s="26" t="s">
        <v>281</v>
      </c>
      <c r="E2119" s="26"/>
      <c r="F2119" s="26"/>
      <c r="G2119" s="26"/>
      <c r="H2119" s="66"/>
      <c r="I2119" s="71"/>
      <c r="J2119" s="71"/>
    </row>
    <row r="2120" spans="1:17">
      <c r="A2120" s="24"/>
      <c r="B2120" s="29"/>
      <c r="C2120" s="29" t="s">
        <v>282</v>
      </c>
      <c r="D2120" s="26"/>
      <c r="E2120" s="26"/>
      <c r="F2120" s="26"/>
      <c r="G2120" s="43"/>
      <c r="H2120" s="24"/>
      <c r="I2120" s="71"/>
      <c r="J2120" s="71"/>
    </row>
    <row r="2121" spans="1:17">
      <c r="A2121" s="24"/>
      <c r="B2121" s="29"/>
      <c r="C2121" s="129" t="s">
        <v>724</v>
      </c>
      <c r="D2121" s="26"/>
      <c r="E2121" s="26"/>
      <c r="F2121" s="26">
        <v>1</v>
      </c>
      <c r="G2121" s="43">
        <v>1060.4100000000001</v>
      </c>
      <c r="H2121" s="124">
        <v>43556</v>
      </c>
      <c r="I2121" s="71"/>
      <c r="J2121" s="71"/>
    </row>
    <row r="2122" spans="1:17">
      <c r="A2122" s="24"/>
      <c r="B2122" s="29"/>
      <c r="C2122" s="24" t="s">
        <v>335</v>
      </c>
      <c r="D2122" s="26" t="s">
        <v>287</v>
      </c>
      <c r="E2122" s="26">
        <v>2</v>
      </c>
      <c r="F2122" s="26">
        <v>0.38</v>
      </c>
      <c r="G2122" s="43">
        <v>355.3</v>
      </c>
      <c r="H2122" s="24"/>
      <c r="I2122" s="71"/>
      <c r="J2122" s="71"/>
    </row>
    <row r="2123" spans="1:17">
      <c r="A2123" s="24"/>
      <c r="B2123" s="29"/>
      <c r="C2123" s="36" t="s">
        <v>336</v>
      </c>
      <c r="D2123" s="26"/>
      <c r="E2123" s="26"/>
      <c r="F2123" s="26"/>
      <c r="G2123" s="43"/>
      <c r="H2123" s="24"/>
      <c r="I2123" s="71"/>
      <c r="J2123" s="71"/>
    </row>
    <row r="2124" spans="1:17">
      <c r="A2124" s="24"/>
      <c r="B2124" s="28" t="s">
        <v>275</v>
      </c>
      <c r="C2124" s="24"/>
      <c r="D2124" s="26"/>
      <c r="E2124" s="26"/>
      <c r="F2124" s="26"/>
      <c r="G2124" s="61">
        <f>SUM(G2116:G2123)</f>
        <v>2788.58</v>
      </c>
      <c r="H2124" s="24"/>
      <c r="I2124" s="71"/>
      <c r="J2124" s="77"/>
      <c r="K2124" s="9"/>
      <c r="L2124" s="9"/>
      <c r="M2124" s="9"/>
      <c r="N2124" s="9"/>
    </row>
    <row r="2125" spans="1:17" ht="14.25">
      <c r="A2125" s="24">
        <v>175</v>
      </c>
      <c r="B2125" s="67" t="s">
        <v>14</v>
      </c>
      <c r="C2125" s="24"/>
      <c r="D2125" s="26"/>
      <c r="E2125" s="26"/>
      <c r="F2125" s="26"/>
      <c r="G2125" s="26"/>
      <c r="H2125" s="24"/>
      <c r="I2125" s="71"/>
      <c r="J2125" s="77"/>
      <c r="K2125" s="9"/>
      <c r="L2125" s="77"/>
      <c r="M2125" s="9"/>
      <c r="N2125" s="9"/>
    </row>
    <row r="2126" spans="1:17">
      <c r="A2126" s="24"/>
      <c r="B2126" s="27" t="s">
        <v>274</v>
      </c>
      <c r="C2126" s="26"/>
      <c r="D2126" s="26"/>
      <c r="E2126" s="26"/>
      <c r="F2126" s="26"/>
      <c r="G2126" s="26"/>
      <c r="H2126" s="24"/>
      <c r="I2126" s="71"/>
      <c r="J2126" s="77"/>
      <c r="K2126" s="9"/>
      <c r="L2126" s="9"/>
      <c r="M2126" s="9"/>
      <c r="N2126" s="9"/>
    </row>
    <row r="2127" spans="1:17">
      <c r="A2127" s="24"/>
      <c r="B2127" s="27"/>
      <c r="C2127" s="24"/>
      <c r="D2127" s="26"/>
      <c r="E2127" s="26"/>
      <c r="F2127" s="26"/>
      <c r="G2127" s="26"/>
      <c r="H2127" s="32"/>
      <c r="I2127" s="71"/>
      <c r="J2127" s="77"/>
      <c r="K2127" s="9"/>
      <c r="L2127" s="9"/>
      <c r="M2127" s="9"/>
      <c r="N2127" s="9"/>
    </row>
    <row r="2128" spans="1:17">
      <c r="A2128" s="24"/>
      <c r="B2128" s="28" t="s">
        <v>275</v>
      </c>
      <c r="C2128" s="24"/>
      <c r="D2128" s="26"/>
      <c r="E2128" s="26"/>
      <c r="F2128" s="26"/>
      <c r="G2128" s="61">
        <f>SUM(G2127:G2127)</f>
        <v>0</v>
      </c>
      <c r="H2128" s="24"/>
      <c r="I2128" s="71"/>
      <c r="J2128" s="77"/>
      <c r="K2128" s="33"/>
      <c r="L2128" s="33"/>
      <c r="M2128" s="34"/>
      <c r="N2128" s="9"/>
    </row>
    <row r="2129" spans="1:14">
      <c r="A2129" s="24"/>
      <c r="B2129" s="27" t="s">
        <v>276</v>
      </c>
      <c r="C2129" s="29" t="s">
        <v>277</v>
      </c>
      <c r="D2129" s="26" t="s">
        <v>278</v>
      </c>
      <c r="E2129" s="26">
        <v>388.4</v>
      </c>
      <c r="F2129" s="26"/>
      <c r="G2129" s="59">
        <f>E2129*2.3</f>
        <v>893.31999999999982</v>
      </c>
      <c r="H2129" s="24"/>
      <c r="I2129" s="71"/>
      <c r="J2129" s="77"/>
      <c r="K2129" s="9"/>
      <c r="L2129" s="9"/>
      <c r="M2129" s="9"/>
      <c r="N2129" s="9"/>
    </row>
    <row r="2130" spans="1:14">
      <c r="A2130" s="24"/>
      <c r="B2130" s="29"/>
      <c r="C2130" s="68" t="s">
        <v>197</v>
      </c>
      <c r="D2130" s="69"/>
      <c r="E2130" s="69"/>
      <c r="F2130" s="69"/>
      <c r="G2130" s="92"/>
      <c r="H2130" s="70"/>
      <c r="I2130" s="112" t="s">
        <v>392</v>
      </c>
      <c r="J2130" s="120" t="s">
        <v>403</v>
      </c>
    </row>
    <row r="2131" spans="1:14">
      <c r="A2131" s="24"/>
      <c r="B2131" s="29"/>
      <c r="C2131" s="29" t="s">
        <v>280</v>
      </c>
      <c r="D2131" s="26" t="s">
        <v>281</v>
      </c>
      <c r="E2131" s="26"/>
      <c r="F2131" s="26"/>
      <c r="G2131" s="59"/>
      <c r="H2131" s="32"/>
      <c r="I2131" s="71"/>
      <c r="J2131" s="71"/>
    </row>
    <row r="2132" spans="1:14">
      <c r="A2132" s="24"/>
      <c r="B2132" s="29"/>
      <c r="C2132" s="29" t="s">
        <v>198</v>
      </c>
      <c r="D2132" s="26" t="s">
        <v>281</v>
      </c>
      <c r="E2132" s="26"/>
      <c r="F2132" s="26"/>
      <c r="G2132" s="26"/>
      <c r="H2132" s="66"/>
      <c r="I2132" s="71"/>
      <c r="J2132" s="71"/>
    </row>
    <row r="2133" spans="1:14">
      <c r="A2133" s="24"/>
      <c r="B2133" s="29"/>
      <c r="C2133" s="29" t="s">
        <v>282</v>
      </c>
      <c r="D2133" s="26"/>
      <c r="E2133" s="26"/>
      <c r="F2133" s="26"/>
      <c r="G2133" s="43"/>
      <c r="H2133" s="24"/>
      <c r="I2133" s="71"/>
      <c r="J2133" s="71"/>
    </row>
    <row r="2134" spans="1:14">
      <c r="A2134" s="24"/>
      <c r="B2134" s="29"/>
      <c r="C2134" s="129" t="s">
        <v>724</v>
      </c>
      <c r="D2134" s="26"/>
      <c r="E2134" s="26"/>
      <c r="F2134" s="26">
        <v>1</v>
      </c>
      <c r="G2134" s="43">
        <v>1060.4100000000001</v>
      </c>
      <c r="H2134" s="124">
        <v>43556</v>
      </c>
      <c r="I2134" s="71"/>
      <c r="J2134" s="71"/>
    </row>
    <row r="2135" spans="1:14">
      <c r="A2135" s="24"/>
      <c r="B2135" s="28" t="s">
        <v>275</v>
      </c>
      <c r="C2135" s="24"/>
      <c r="D2135" s="26"/>
      <c r="E2135" s="26"/>
      <c r="F2135" s="26"/>
      <c r="G2135" s="61">
        <f>SUM(G2129:G2134)</f>
        <v>1953.73</v>
      </c>
      <c r="H2135" s="24"/>
      <c r="I2135" s="71"/>
      <c r="J2135" s="71"/>
    </row>
    <row r="2136" spans="1:14" ht="14.25">
      <c r="A2136" s="24">
        <v>176</v>
      </c>
      <c r="B2136" s="25" t="s">
        <v>15</v>
      </c>
      <c r="C2136" s="30" t="s">
        <v>284</v>
      </c>
      <c r="D2136" s="26"/>
      <c r="E2136" s="26"/>
      <c r="F2136" s="26"/>
      <c r="G2136" s="26"/>
      <c r="H2136" s="24"/>
      <c r="I2136" s="71"/>
      <c r="J2136" s="71"/>
    </row>
    <row r="2137" spans="1:14">
      <c r="A2137" s="24"/>
      <c r="B2137" s="27" t="s">
        <v>274</v>
      </c>
      <c r="C2137" s="26"/>
      <c r="D2137" s="26"/>
      <c r="E2137" s="26"/>
      <c r="F2137" s="26"/>
      <c r="G2137" s="26"/>
      <c r="H2137" s="24"/>
      <c r="I2137" s="71"/>
      <c r="J2137" s="71"/>
    </row>
    <row r="2138" spans="1:14">
      <c r="A2138" s="24"/>
      <c r="B2138" s="31"/>
      <c r="C2138" s="39"/>
      <c r="D2138" s="26"/>
      <c r="E2138" s="26">
        <v>0.6</v>
      </c>
      <c r="F2138" s="26"/>
      <c r="G2138" s="26"/>
      <c r="H2138" s="32"/>
      <c r="I2138" s="71"/>
      <c r="J2138" s="71"/>
    </row>
    <row r="2139" spans="1:14">
      <c r="A2139" s="24"/>
      <c r="B2139" s="28" t="s">
        <v>275</v>
      </c>
      <c r="C2139" s="24"/>
      <c r="D2139" s="26"/>
      <c r="E2139" s="26"/>
      <c r="F2139" s="26"/>
      <c r="G2139" s="61">
        <f>SUM(G2138:G2138)</f>
        <v>0</v>
      </c>
      <c r="H2139" s="24"/>
      <c r="I2139" s="71"/>
      <c r="J2139" s="71"/>
    </row>
    <row r="2140" spans="1:14">
      <c r="A2140" s="24"/>
      <c r="B2140" s="27" t="s">
        <v>276</v>
      </c>
      <c r="C2140" s="29" t="s">
        <v>277</v>
      </c>
      <c r="D2140" s="26" t="s">
        <v>278</v>
      </c>
      <c r="E2140" s="26">
        <v>535</v>
      </c>
      <c r="F2140" s="26"/>
      <c r="G2140" s="26">
        <f>E2140*2.3</f>
        <v>1230.5</v>
      </c>
      <c r="H2140" s="24"/>
      <c r="I2140" s="112" t="s">
        <v>392</v>
      </c>
      <c r="J2140" s="120" t="s">
        <v>403</v>
      </c>
    </row>
    <row r="2141" spans="1:14">
      <c r="A2141" s="24"/>
      <c r="B2141" s="27"/>
      <c r="C2141" s="129" t="s">
        <v>724</v>
      </c>
      <c r="D2141" s="26"/>
      <c r="E2141" s="26"/>
      <c r="F2141" s="26">
        <v>0.5</v>
      </c>
      <c r="G2141" s="43">
        <v>474.75</v>
      </c>
      <c r="H2141" s="124">
        <v>43556</v>
      </c>
      <c r="I2141" s="71"/>
      <c r="J2141" s="71"/>
      <c r="K2141" s="71"/>
    </row>
    <row r="2142" spans="1:14">
      <c r="A2142" s="24"/>
      <c r="B2142" s="28" t="s">
        <v>275</v>
      </c>
      <c r="C2142" s="24"/>
      <c r="D2142" s="26"/>
      <c r="E2142" s="26"/>
      <c r="F2142" s="26"/>
      <c r="G2142" s="61">
        <f>SUM(G2140:G2141)</f>
        <v>1705.25</v>
      </c>
      <c r="H2142" s="32"/>
      <c r="I2142" s="71"/>
      <c r="J2142" s="71"/>
    </row>
    <row r="2143" spans="1:14" ht="14.25">
      <c r="A2143" s="24">
        <v>177</v>
      </c>
      <c r="B2143" s="25" t="s">
        <v>108</v>
      </c>
      <c r="C2143" s="24"/>
      <c r="D2143" s="26"/>
      <c r="E2143" s="26"/>
      <c r="F2143" s="26"/>
      <c r="G2143" s="61"/>
      <c r="H2143" s="24"/>
      <c r="I2143" s="71"/>
      <c r="J2143" s="71"/>
    </row>
    <row r="2144" spans="1:14">
      <c r="A2144" s="24"/>
      <c r="B2144" s="27" t="s">
        <v>274</v>
      </c>
      <c r="C2144" s="24"/>
      <c r="D2144" s="26"/>
      <c r="E2144" s="26"/>
      <c r="F2144" s="26"/>
      <c r="G2144" s="26"/>
      <c r="H2144" s="24"/>
      <c r="I2144" s="71"/>
      <c r="J2144" s="71"/>
    </row>
    <row r="2145" spans="1:13">
      <c r="A2145" s="24"/>
      <c r="B2145" s="27"/>
      <c r="C2145" s="24"/>
      <c r="D2145" s="26"/>
      <c r="E2145" s="26"/>
      <c r="F2145" s="26"/>
      <c r="G2145" s="26"/>
      <c r="H2145" s="32"/>
      <c r="I2145" s="71"/>
      <c r="J2145" s="71"/>
    </row>
    <row r="2146" spans="1:13">
      <c r="A2146" s="24"/>
      <c r="B2146" s="28" t="s">
        <v>275</v>
      </c>
      <c r="C2146" s="24"/>
      <c r="D2146" s="26"/>
      <c r="E2146" s="26"/>
      <c r="F2146" s="26"/>
      <c r="G2146" s="61">
        <f>SUM(G2145:G2145)</f>
        <v>0</v>
      </c>
      <c r="H2146" s="24"/>
      <c r="I2146" s="71"/>
      <c r="J2146" s="71"/>
    </row>
    <row r="2147" spans="1:13">
      <c r="A2147" s="24"/>
      <c r="B2147" s="27" t="s">
        <v>276</v>
      </c>
      <c r="C2147" s="29" t="s">
        <v>277</v>
      </c>
      <c r="D2147" s="26" t="s">
        <v>278</v>
      </c>
      <c r="E2147" s="26">
        <v>585.79999999999995</v>
      </c>
      <c r="F2147" s="26"/>
      <c r="G2147" s="59">
        <f>E2147*2.3</f>
        <v>1347.3399999999997</v>
      </c>
      <c r="H2147" s="24"/>
      <c r="I2147" s="112" t="s">
        <v>392</v>
      </c>
      <c r="J2147" s="120" t="s">
        <v>403</v>
      </c>
    </row>
    <row r="2148" spans="1:13">
      <c r="A2148" s="24"/>
      <c r="B2148" s="29"/>
      <c r="C2148" s="29" t="s">
        <v>197</v>
      </c>
      <c r="D2148" s="26"/>
      <c r="E2148" s="26"/>
      <c r="F2148" s="26"/>
      <c r="G2148" s="43">
        <v>0</v>
      </c>
      <c r="H2148" s="24"/>
      <c r="I2148" s="71"/>
      <c r="J2148" s="71"/>
      <c r="K2148" s="71"/>
      <c r="L2148" s="71"/>
      <c r="M2148" s="71"/>
    </row>
    <row r="2149" spans="1:13">
      <c r="A2149" s="24"/>
      <c r="B2149" s="29"/>
      <c r="C2149" s="68" t="s">
        <v>280</v>
      </c>
      <c r="D2149" s="69" t="s">
        <v>281</v>
      </c>
      <c r="E2149" s="26"/>
      <c r="F2149" s="26"/>
      <c r="G2149" s="59"/>
      <c r="H2149" s="32"/>
      <c r="I2149" s="71"/>
      <c r="J2149" s="71"/>
    </row>
    <row r="2150" spans="1:13">
      <c r="A2150" s="24"/>
      <c r="B2150" s="29"/>
      <c r="C2150" s="29" t="s">
        <v>198</v>
      </c>
      <c r="D2150" s="26" t="s">
        <v>281</v>
      </c>
      <c r="E2150" s="26"/>
      <c r="F2150" s="26"/>
      <c r="G2150" s="26"/>
      <c r="H2150" s="66"/>
      <c r="I2150" s="71"/>
      <c r="J2150" s="71"/>
    </row>
    <row r="2151" spans="1:13">
      <c r="A2151" s="24"/>
      <c r="B2151" s="29"/>
      <c r="C2151" s="29" t="s">
        <v>282</v>
      </c>
      <c r="D2151" s="26"/>
      <c r="E2151" s="26"/>
      <c r="F2151" s="26"/>
      <c r="G2151" s="43"/>
      <c r="H2151" s="24"/>
      <c r="I2151" s="71"/>
      <c r="J2151" s="71"/>
    </row>
    <row r="2152" spans="1:13">
      <c r="A2152" s="24"/>
      <c r="B2152" s="26"/>
      <c r="C2152" s="24" t="s">
        <v>417</v>
      </c>
      <c r="D2152" s="26" t="s">
        <v>287</v>
      </c>
      <c r="E2152" s="26">
        <v>2</v>
      </c>
      <c r="F2152" s="26">
        <v>0.3</v>
      </c>
      <c r="G2152" s="43">
        <v>154.94</v>
      </c>
      <c r="H2152" s="32">
        <v>43557</v>
      </c>
      <c r="I2152" s="71"/>
      <c r="J2152" s="71"/>
    </row>
    <row r="2153" spans="1:13">
      <c r="A2153" s="24"/>
      <c r="B2153" s="26"/>
      <c r="C2153" s="129" t="s">
        <v>724</v>
      </c>
      <c r="D2153" s="26"/>
      <c r="E2153" s="26"/>
      <c r="F2153" s="26">
        <v>1</v>
      </c>
      <c r="G2153" s="43">
        <v>1060.4100000000001</v>
      </c>
      <c r="H2153" s="124">
        <v>43556</v>
      </c>
      <c r="I2153" s="71"/>
      <c r="J2153" s="71"/>
    </row>
    <row r="2154" spans="1:13">
      <c r="A2154" s="24"/>
      <c r="B2154" s="28" t="s">
        <v>275</v>
      </c>
      <c r="C2154" s="24"/>
      <c r="D2154" s="26"/>
      <c r="E2154" s="26"/>
      <c r="F2154" s="26"/>
      <c r="G2154" s="61">
        <f>SUM(G2147:G2153)</f>
        <v>2562.6899999999996</v>
      </c>
      <c r="H2154" s="24"/>
      <c r="I2154" s="71"/>
      <c r="J2154" s="71"/>
    </row>
    <row r="2155" spans="1:13" ht="14.25">
      <c r="A2155" s="24">
        <v>178</v>
      </c>
      <c r="B2155" s="25" t="s">
        <v>109</v>
      </c>
      <c r="C2155" s="24"/>
      <c r="D2155" s="26"/>
      <c r="E2155" s="26"/>
      <c r="F2155" s="26"/>
      <c r="G2155" s="26"/>
      <c r="H2155" s="24"/>
      <c r="I2155" s="71"/>
      <c r="J2155" s="71"/>
    </row>
    <row r="2156" spans="1:13">
      <c r="A2156" s="24"/>
      <c r="B2156" s="27" t="s">
        <v>274</v>
      </c>
      <c r="C2156" s="39"/>
      <c r="D2156" s="26"/>
      <c r="E2156" s="26"/>
      <c r="F2156" s="26"/>
      <c r="G2156" s="26"/>
      <c r="H2156" s="24"/>
      <c r="I2156" s="71"/>
      <c r="J2156" s="71"/>
    </row>
    <row r="2157" spans="1:13">
      <c r="A2157" s="24"/>
      <c r="B2157" s="27"/>
      <c r="C2157" s="24"/>
      <c r="D2157" s="26"/>
      <c r="E2157" s="26"/>
      <c r="F2157" s="26"/>
      <c r="G2157" s="59"/>
      <c r="H2157" s="32"/>
      <c r="I2157" s="71"/>
      <c r="J2157" s="71"/>
    </row>
    <row r="2158" spans="1:13">
      <c r="A2158" s="24"/>
      <c r="B2158" s="28" t="s">
        <v>275</v>
      </c>
      <c r="C2158" s="24"/>
      <c r="D2158" s="26"/>
      <c r="E2158" s="26"/>
      <c r="F2158" s="26"/>
      <c r="G2158" s="61">
        <f>SUM(G2157:G2157)</f>
        <v>0</v>
      </c>
      <c r="H2158" s="24"/>
      <c r="I2158" s="71"/>
      <c r="J2158" s="71"/>
    </row>
    <row r="2159" spans="1:13">
      <c r="A2159" s="24"/>
      <c r="B2159" s="27" t="s">
        <v>276</v>
      </c>
      <c r="C2159" s="29" t="s">
        <v>277</v>
      </c>
      <c r="D2159" s="26" t="s">
        <v>278</v>
      </c>
      <c r="E2159" s="26">
        <v>396.7</v>
      </c>
      <c r="F2159" s="26"/>
      <c r="G2159" s="59">
        <f>E2159*2.3</f>
        <v>912.40999999999985</v>
      </c>
      <c r="H2159" s="24"/>
      <c r="I2159" s="71"/>
      <c r="J2159" s="71"/>
    </row>
    <row r="2160" spans="1:13">
      <c r="A2160" s="24"/>
      <c r="B2160" s="29"/>
      <c r="C2160" s="29" t="s">
        <v>197</v>
      </c>
      <c r="D2160" s="26"/>
      <c r="E2160" s="26"/>
      <c r="F2160" s="26"/>
      <c r="G2160" s="43">
        <f>E2159*1.51</f>
        <v>599.01699999999994</v>
      </c>
      <c r="H2160" s="24"/>
      <c r="I2160" s="71"/>
      <c r="J2160" s="71"/>
    </row>
    <row r="2161" spans="1:10">
      <c r="A2161" s="24"/>
      <c r="B2161" s="29"/>
      <c r="C2161" s="29" t="s">
        <v>280</v>
      </c>
      <c r="D2161" s="26" t="s">
        <v>281</v>
      </c>
      <c r="E2161" s="26"/>
      <c r="F2161" s="26"/>
      <c r="G2161" s="59"/>
      <c r="H2161" s="32"/>
      <c r="I2161" s="71"/>
      <c r="J2161" s="71"/>
    </row>
    <row r="2162" spans="1:10">
      <c r="A2162" s="24"/>
      <c r="B2162" s="29"/>
      <c r="C2162" s="29" t="s">
        <v>198</v>
      </c>
      <c r="D2162" s="26" t="s">
        <v>281</v>
      </c>
      <c r="E2162" s="26"/>
      <c r="F2162" s="26"/>
      <c r="G2162" s="26"/>
      <c r="H2162" s="66"/>
      <c r="I2162" s="71"/>
      <c r="J2162" s="71"/>
    </row>
    <row r="2163" spans="1:10">
      <c r="A2163" s="24"/>
      <c r="B2163" s="29"/>
      <c r="C2163" s="29" t="s">
        <v>282</v>
      </c>
      <c r="D2163" s="26"/>
      <c r="E2163" s="26"/>
      <c r="F2163" s="26"/>
      <c r="G2163" s="43"/>
      <c r="H2163" s="24"/>
      <c r="I2163" s="71"/>
      <c r="J2163" s="71"/>
    </row>
    <row r="2164" spans="1:10">
      <c r="A2164" s="24"/>
      <c r="B2164" s="29"/>
      <c r="C2164" s="129" t="s">
        <v>724</v>
      </c>
      <c r="D2164" s="26"/>
      <c r="E2164" s="26"/>
      <c r="F2164" s="26">
        <v>1</v>
      </c>
      <c r="G2164" s="43">
        <v>1060.4100000000001</v>
      </c>
      <c r="H2164" s="124">
        <v>43556</v>
      </c>
      <c r="I2164" s="71"/>
      <c r="J2164" s="71"/>
    </row>
    <row r="2165" spans="1:10">
      <c r="A2165" s="24"/>
      <c r="B2165" s="28" t="s">
        <v>275</v>
      </c>
      <c r="C2165" s="24"/>
      <c r="D2165" s="26"/>
      <c r="E2165" s="26"/>
      <c r="F2165" s="26"/>
      <c r="G2165" s="61">
        <f>SUM(G2159:G2164)</f>
        <v>2571.8369999999995</v>
      </c>
      <c r="H2165" s="24"/>
      <c r="I2165" s="71"/>
      <c r="J2165" s="71"/>
    </row>
    <row r="2166" spans="1:10" ht="14.25">
      <c r="A2166" s="24">
        <v>179</v>
      </c>
      <c r="B2166" s="25" t="s">
        <v>110</v>
      </c>
      <c r="C2166" s="24"/>
      <c r="D2166" s="26"/>
      <c r="E2166" s="26"/>
      <c r="F2166" s="26"/>
      <c r="G2166" s="26"/>
      <c r="H2166" s="24"/>
      <c r="I2166" s="71"/>
      <c r="J2166" s="71"/>
    </row>
    <row r="2167" spans="1:10">
      <c r="A2167" s="24"/>
      <c r="B2167" s="27" t="s">
        <v>274</v>
      </c>
      <c r="C2167" s="24"/>
      <c r="D2167" s="26"/>
      <c r="E2167" s="26"/>
      <c r="F2167" s="26"/>
      <c r="G2167" s="26"/>
      <c r="H2167" s="24"/>
      <c r="I2167" s="71"/>
      <c r="J2167" s="71"/>
    </row>
    <row r="2168" spans="1:10">
      <c r="A2168" s="24"/>
      <c r="B2168" s="27"/>
      <c r="C2168" s="24"/>
      <c r="D2168" s="26"/>
      <c r="E2168" s="26"/>
      <c r="F2168" s="26"/>
      <c r="G2168" s="26"/>
      <c r="H2168" s="32"/>
      <c r="I2168" s="71"/>
      <c r="J2168" s="71"/>
    </row>
    <row r="2169" spans="1:10">
      <c r="A2169" s="24"/>
      <c r="B2169" s="28" t="s">
        <v>275</v>
      </c>
      <c r="C2169" s="24"/>
      <c r="D2169" s="26"/>
      <c r="E2169" s="26"/>
      <c r="F2169" s="26"/>
      <c r="G2169" s="61">
        <f>SUM(G2168:G2168)</f>
        <v>0</v>
      </c>
      <c r="H2169" s="24"/>
      <c r="I2169" s="71"/>
      <c r="J2169" s="71"/>
    </row>
    <row r="2170" spans="1:10">
      <c r="A2170" s="24"/>
      <c r="B2170" s="27" t="s">
        <v>276</v>
      </c>
      <c r="C2170" s="29" t="s">
        <v>277</v>
      </c>
      <c r="D2170" s="26" t="s">
        <v>278</v>
      </c>
      <c r="E2170" s="26">
        <v>353.3</v>
      </c>
      <c r="F2170" s="26"/>
      <c r="G2170" s="59">
        <f>E2170*2.3</f>
        <v>812.58999999999992</v>
      </c>
      <c r="H2170" s="24"/>
      <c r="I2170" s="112" t="s">
        <v>392</v>
      </c>
      <c r="J2170" s="71"/>
    </row>
    <row r="2171" spans="1:10">
      <c r="A2171" s="24"/>
      <c r="B2171" s="29"/>
      <c r="C2171" s="29" t="s">
        <v>279</v>
      </c>
      <c r="D2171" s="26"/>
      <c r="E2171" s="26"/>
      <c r="F2171" s="26"/>
      <c r="G2171" s="43"/>
      <c r="H2171" s="24"/>
      <c r="I2171" s="71"/>
      <c r="J2171" s="71"/>
    </row>
    <row r="2172" spans="1:10">
      <c r="A2172" s="24"/>
      <c r="B2172" s="29"/>
      <c r="C2172" s="29" t="s">
        <v>347</v>
      </c>
      <c r="D2172" s="26" t="s">
        <v>281</v>
      </c>
      <c r="E2172" s="26"/>
      <c r="F2172" s="26"/>
      <c r="G2172" s="43"/>
      <c r="H2172" s="24"/>
      <c r="I2172" s="71"/>
      <c r="J2172" s="71"/>
    </row>
    <row r="2173" spans="1:10">
      <c r="A2173" s="24"/>
      <c r="B2173" s="29"/>
      <c r="C2173" s="29" t="s">
        <v>360</v>
      </c>
      <c r="D2173" s="26"/>
      <c r="E2173" s="26"/>
      <c r="F2173" s="26"/>
      <c r="G2173" s="43"/>
      <c r="H2173" s="24"/>
      <c r="I2173" s="71"/>
      <c r="J2173" s="71"/>
    </row>
    <row r="2174" spans="1:10">
      <c r="A2174" s="24"/>
      <c r="B2174" s="29"/>
      <c r="C2174" s="29" t="s">
        <v>282</v>
      </c>
      <c r="D2174" s="26"/>
      <c r="E2174" s="26"/>
      <c r="F2174" s="26"/>
      <c r="G2174" s="43"/>
      <c r="H2174" s="24"/>
      <c r="I2174" s="71"/>
      <c r="J2174" s="71"/>
    </row>
    <row r="2175" spans="1:10">
      <c r="A2175" s="24"/>
      <c r="B2175" s="29"/>
      <c r="C2175" s="129" t="s">
        <v>724</v>
      </c>
      <c r="D2175" s="26"/>
      <c r="E2175" s="26"/>
      <c r="F2175" s="26">
        <v>1</v>
      </c>
      <c r="G2175" s="43">
        <v>1060.4100000000001</v>
      </c>
      <c r="H2175" s="124">
        <v>43556</v>
      </c>
      <c r="I2175" s="71"/>
      <c r="J2175" s="71"/>
    </row>
    <row r="2176" spans="1:10">
      <c r="A2176" s="24"/>
      <c r="B2176" s="29"/>
      <c r="C2176" s="24" t="s">
        <v>335</v>
      </c>
      <c r="D2176" s="26" t="s">
        <v>287</v>
      </c>
      <c r="E2176" s="26">
        <v>1</v>
      </c>
      <c r="F2176" s="26">
        <v>0.19</v>
      </c>
      <c r="G2176" s="26">
        <v>177.65</v>
      </c>
      <c r="H2176" s="24"/>
      <c r="I2176" s="71"/>
      <c r="J2176" s="71"/>
    </row>
    <row r="2177" spans="1:19">
      <c r="A2177" s="24"/>
      <c r="B2177" s="24"/>
      <c r="C2177" s="36" t="s">
        <v>336</v>
      </c>
      <c r="D2177" s="24"/>
      <c r="E2177" s="26"/>
      <c r="F2177" s="26"/>
      <c r="G2177" s="26"/>
      <c r="H2177" s="24"/>
      <c r="I2177" s="71"/>
      <c r="J2177" s="71"/>
    </row>
    <row r="2178" spans="1:19">
      <c r="A2178" s="24"/>
      <c r="B2178" s="28" t="s">
        <v>275</v>
      </c>
      <c r="C2178" s="24"/>
      <c r="D2178" s="26"/>
      <c r="E2178" s="26"/>
      <c r="F2178" s="26"/>
      <c r="G2178" s="61">
        <f>SUM(G2170:G2177)</f>
        <v>2050.65</v>
      </c>
      <c r="H2178" s="24"/>
      <c r="I2178" s="71"/>
      <c r="J2178" s="71"/>
    </row>
    <row r="2179" spans="1:19" ht="14.25">
      <c r="A2179" s="24">
        <v>180</v>
      </c>
      <c r="B2179" s="25" t="s">
        <v>111</v>
      </c>
      <c r="C2179" s="24"/>
      <c r="D2179" s="26"/>
      <c r="E2179" s="26"/>
      <c r="F2179" s="26"/>
      <c r="G2179" s="26"/>
      <c r="H2179" s="24"/>
      <c r="I2179" s="71"/>
      <c r="J2179" s="71"/>
    </row>
    <row r="2180" spans="1:19">
      <c r="A2180" s="24"/>
      <c r="B2180" s="27" t="s">
        <v>274</v>
      </c>
      <c r="C2180" s="24"/>
      <c r="D2180" s="26"/>
      <c r="E2180" s="26"/>
      <c r="F2180" s="26"/>
      <c r="G2180" s="26"/>
      <c r="H2180" s="24"/>
      <c r="I2180" s="71"/>
      <c r="J2180" s="71"/>
      <c r="K2180" s="9"/>
      <c r="L2180" s="9"/>
      <c r="M2180" s="9"/>
      <c r="N2180" s="9"/>
    </row>
    <row r="2181" spans="1:19">
      <c r="A2181" s="24"/>
      <c r="B2181" s="27"/>
      <c r="C2181" s="29"/>
      <c r="D2181" s="24"/>
      <c r="E2181" s="24"/>
      <c r="F2181" s="26"/>
      <c r="G2181" s="69"/>
      <c r="H2181" s="32"/>
      <c r="I2181" s="71"/>
      <c r="J2181" s="71"/>
      <c r="K2181" s="9"/>
      <c r="L2181" s="9"/>
      <c r="M2181" s="9"/>
      <c r="N2181" s="9"/>
    </row>
    <row r="2182" spans="1:19">
      <c r="A2182" s="24"/>
      <c r="B2182" s="28" t="s">
        <v>275</v>
      </c>
      <c r="C2182" s="24"/>
      <c r="D2182" s="26"/>
      <c r="E2182" s="26"/>
      <c r="F2182" s="26"/>
      <c r="G2182" s="61">
        <f>SUM(G2181:G2181)</f>
        <v>0</v>
      </c>
      <c r="H2182" s="24"/>
      <c r="I2182" s="71"/>
      <c r="J2182" s="71"/>
      <c r="K2182" s="9"/>
      <c r="L2182" s="33"/>
      <c r="M2182" s="33"/>
      <c r="N2182" s="47"/>
      <c r="O2182" s="33"/>
      <c r="P2182" s="33"/>
      <c r="Q2182" s="33"/>
      <c r="R2182" s="34"/>
      <c r="S2182" s="38"/>
    </row>
    <row r="2183" spans="1:19">
      <c r="A2183" s="24"/>
      <c r="B2183" s="27" t="s">
        <v>276</v>
      </c>
      <c r="C2183" s="29" t="s">
        <v>277</v>
      </c>
      <c r="D2183" s="26" t="s">
        <v>278</v>
      </c>
      <c r="E2183" s="26">
        <v>348</v>
      </c>
      <c r="F2183" s="26"/>
      <c r="G2183" s="59">
        <f>E2183*2.3</f>
        <v>800.4</v>
      </c>
      <c r="H2183" s="24"/>
      <c r="I2183" s="71"/>
      <c r="J2183" s="71"/>
      <c r="K2183" s="9"/>
      <c r="L2183" s="9"/>
      <c r="M2183" s="9"/>
      <c r="N2183" s="9"/>
      <c r="O2183" s="9"/>
      <c r="P2183" s="9"/>
      <c r="Q2183" s="9"/>
      <c r="R2183" s="9"/>
      <c r="S2183" s="9"/>
    </row>
    <row r="2184" spans="1:19">
      <c r="A2184" s="24"/>
      <c r="B2184" s="29"/>
      <c r="C2184" s="29" t="s">
        <v>279</v>
      </c>
      <c r="D2184" s="26"/>
      <c r="E2184" s="26"/>
      <c r="F2184" s="26"/>
      <c r="G2184" s="43"/>
      <c r="H2184" s="24"/>
      <c r="I2184" s="71"/>
      <c r="J2184" s="71"/>
      <c r="L2184" s="9"/>
      <c r="M2184" s="9"/>
      <c r="N2184" s="9"/>
      <c r="O2184" s="9"/>
      <c r="P2184" s="9"/>
      <c r="Q2184" s="9"/>
      <c r="R2184" s="9"/>
      <c r="S2184" s="9"/>
    </row>
    <row r="2185" spans="1:19">
      <c r="A2185" s="24"/>
      <c r="B2185" s="29"/>
      <c r="C2185" s="29" t="s">
        <v>280</v>
      </c>
      <c r="D2185" s="26" t="s">
        <v>281</v>
      </c>
      <c r="E2185" s="26"/>
      <c r="F2185" s="26"/>
      <c r="G2185" s="43"/>
      <c r="H2185" s="24"/>
      <c r="I2185" s="71"/>
      <c r="J2185" s="71"/>
      <c r="L2185" s="9"/>
      <c r="M2185" s="33"/>
      <c r="N2185" s="9"/>
      <c r="O2185" s="33"/>
      <c r="P2185" s="33"/>
      <c r="Q2185" s="33"/>
      <c r="R2185" s="47"/>
      <c r="S2185" s="76"/>
    </row>
    <row r="2186" spans="1:19">
      <c r="A2186" s="24"/>
      <c r="B2186" s="29"/>
      <c r="C2186" s="29" t="s">
        <v>198</v>
      </c>
      <c r="D2186" s="26"/>
      <c r="E2186" s="26"/>
      <c r="F2186" s="26"/>
      <c r="G2186" s="43"/>
      <c r="H2186" s="24"/>
      <c r="I2186" s="71"/>
      <c r="J2186" s="71"/>
      <c r="L2186" s="9"/>
      <c r="M2186" s="33"/>
      <c r="N2186" s="9"/>
      <c r="O2186" s="33"/>
      <c r="P2186" s="33"/>
      <c r="Q2186" s="33"/>
      <c r="R2186" s="47"/>
      <c r="S2186" s="76"/>
    </row>
    <row r="2187" spans="1:19">
      <c r="A2187" s="24"/>
      <c r="B2187" s="29"/>
      <c r="C2187" s="29" t="s">
        <v>282</v>
      </c>
      <c r="D2187" s="26"/>
      <c r="E2187" s="26"/>
      <c r="F2187" s="26"/>
      <c r="G2187" s="43"/>
      <c r="H2187" s="24"/>
      <c r="I2187" s="71"/>
      <c r="J2187" s="71"/>
      <c r="L2187" s="9"/>
      <c r="M2187" s="9"/>
      <c r="N2187" s="9"/>
      <c r="O2187" s="33"/>
      <c r="P2187" s="33"/>
      <c r="Q2187" s="33"/>
      <c r="R2187" s="47"/>
      <c r="S2187" s="76"/>
    </row>
    <row r="2188" spans="1:19">
      <c r="A2188" s="24"/>
      <c r="B2188" s="29"/>
      <c r="C2188" s="129" t="s">
        <v>724</v>
      </c>
      <c r="D2188" s="26"/>
      <c r="E2188" s="26"/>
      <c r="F2188" s="26">
        <v>1</v>
      </c>
      <c r="G2188" s="43">
        <v>1060.4100000000001</v>
      </c>
      <c r="H2188" s="124">
        <v>43556</v>
      </c>
      <c r="I2188" s="71"/>
      <c r="J2188" s="71"/>
      <c r="L2188" s="9"/>
      <c r="M2188" s="9"/>
      <c r="N2188" s="9"/>
      <c r="O2188" s="33"/>
      <c r="P2188" s="33"/>
      <c r="Q2188" s="33"/>
      <c r="R2188" s="47"/>
      <c r="S2188" s="76"/>
    </row>
    <row r="2189" spans="1:19">
      <c r="A2189" s="24"/>
      <c r="B2189" s="28" t="s">
        <v>275</v>
      </c>
      <c r="C2189" s="24"/>
      <c r="D2189" s="26"/>
      <c r="E2189" s="26"/>
      <c r="F2189" s="26"/>
      <c r="G2189" s="61">
        <f>SUM(G2183:G2188)</f>
        <v>1860.81</v>
      </c>
      <c r="H2189" s="24"/>
      <c r="I2189" s="71"/>
      <c r="J2189" s="71"/>
      <c r="K2189" s="71"/>
      <c r="L2189" s="33"/>
      <c r="M2189" s="33"/>
      <c r="N2189" s="33"/>
      <c r="O2189" s="33"/>
      <c r="P2189" s="74"/>
      <c r="Q2189" s="74"/>
      <c r="R2189" s="74"/>
      <c r="S2189" s="9"/>
    </row>
    <row r="2190" spans="1:19" ht="14.25">
      <c r="A2190" s="24">
        <v>181</v>
      </c>
      <c r="B2190" s="25" t="s">
        <v>112</v>
      </c>
      <c r="C2190" s="24"/>
      <c r="D2190" s="26"/>
      <c r="E2190" s="26"/>
      <c r="F2190" s="26"/>
      <c r="G2190" s="26"/>
      <c r="H2190" s="24"/>
      <c r="I2190" s="71"/>
      <c r="J2190" s="71"/>
      <c r="L2190" s="9"/>
      <c r="M2190" s="9"/>
      <c r="N2190" s="9"/>
      <c r="O2190" s="9"/>
      <c r="P2190" s="9"/>
      <c r="Q2190" s="9"/>
      <c r="R2190" s="9"/>
      <c r="S2190" s="9"/>
    </row>
    <row r="2191" spans="1:19">
      <c r="A2191" s="24"/>
      <c r="B2191" s="27" t="s">
        <v>274</v>
      </c>
      <c r="C2191" s="24"/>
      <c r="D2191" s="26"/>
      <c r="E2191" s="26"/>
      <c r="F2191" s="26"/>
      <c r="G2191" s="26"/>
      <c r="H2191" s="24"/>
      <c r="I2191" s="71"/>
      <c r="J2191" s="71"/>
    </row>
    <row r="2192" spans="1:19">
      <c r="A2192" s="24"/>
      <c r="B2192" s="27" t="s">
        <v>352</v>
      </c>
      <c r="C2192" s="24" t="s">
        <v>470</v>
      </c>
      <c r="D2192" s="26" t="s">
        <v>406</v>
      </c>
      <c r="E2192" s="26">
        <v>4</v>
      </c>
      <c r="F2192" s="26">
        <v>31.2</v>
      </c>
      <c r="G2192" s="43">
        <v>5523.69</v>
      </c>
      <c r="H2192" s="66">
        <v>43557</v>
      </c>
      <c r="I2192" s="71"/>
      <c r="J2192" s="71"/>
      <c r="K2192" s="71"/>
      <c r="L2192" s="77"/>
      <c r="M2192" s="9"/>
      <c r="N2192" s="9"/>
    </row>
    <row r="2193" spans="1:14">
      <c r="A2193" s="24"/>
      <c r="B2193" s="27"/>
      <c r="C2193" s="24" t="s">
        <v>388</v>
      </c>
      <c r="D2193" s="26" t="s">
        <v>126</v>
      </c>
      <c r="E2193" s="26">
        <v>62</v>
      </c>
      <c r="F2193" s="26">
        <v>134.9</v>
      </c>
      <c r="G2193" s="43">
        <v>67299.14</v>
      </c>
      <c r="H2193" s="66" t="s">
        <v>478</v>
      </c>
      <c r="I2193" s="71"/>
      <c r="J2193" s="71"/>
      <c r="K2193" s="71"/>
      <c r="L2193" s="77"/>
      <c r="M2193" s="9"/>
      <c r="N2193" s="9"/>
    </row>
    <row r="2194" spans="1:14" ht="12.75" customHeight="1">
      <c r="A2194" s="24"/>
      <c r="B2194" s="28" t="s">
        <v>275</v>
      </c>
      <c r="C2194" s="24"/>
      <c r="D2194" s="26"/>
      <c r="E2194" s="26"/>
      <c r="F2194" s="26"/>
      <c r="G2194" s="61">
        <f>SUM(G2192:G2193)</f>
        <v>72822.83</v>
      </c>
      <c r="H2194" s="24"/>
      <c r="I2194" s="71"/>
      <c r="J2194" s="71"/>
      <c r="K2194" s="9"/>
      <c r="L2194" s="9"/>
      <c r="M2194" s="9"/>
      <c r="N2194" s="9"/>
    </row>
    <row r="2195" spans="1:14" ht="13.5" customHeight="1">
      <c r="A2195" s="24"/>
      <c r="B2195" s="27" t="s">
        <v>276</v>
      </c>
      <c r="C2195" s="29" t="s">
        <v>277</v>
      </c>
      <c r="D2195" s="26" t="s">
        <v>278</v>
      </c>
      <c r="E2195" s="26">
        <v>7779.1</v>
      </c>
      <c r="F2195" s="26"/>
      <c r="G2195" s="59">
        <f>E2195*2.3</f>
        <v>17891.93</v>
      </c>
      <c r="H2195" s="24"/>
      <c r="I2195" s="71"/>
      <c r="J2195" s="71"/>
    </row>
    <row r="2196" spans="1:14" ht="13.5" customHeight="1">
      <c r="A2196" s="24"/>
      <c r="B2196" s="27" t="s">
        <v>566</v>
      </c>
      <c r="C2196" s="129" t="s">
        <v>418</v>
      </c>
      <c r="D2196" s="26"/>
      <c r="E2196" s="69"/>
      <c r="F2196" s="69">
        <v>8</v>
      </c>
      <c r="G2196" s="69">
        <v>2666.32</v>
      </c>
      <c r="H2196" s="66" t="s">
        <v>567</v>
      </c>
      <c r="I2196" s="71"/>
      <c r="J2196" s="71"/>
    </row>
    <row r="2197" spans="1:14" ht="13.5" customHeight="1">
      <c r="A2197" s="24"/>
      <c r="B2197" s="27"/>
      <c r="C2197" s="129" t="s">
        <v>724</v>
      </c>
      <c r="D2197" s="26"/>
      <c r="E2197" s="26"/>
      <c r="F2197" s="26">
        <v>0.5</v>
      </c>
      <c r="G2197" s="43">
        <v>585.66</v>
      </c>
      <c r="H2197" s="124">
        <v>43556</v>
      </c>
      <c r="I2197" s="71"/>
      <c r="J2197" s="71"/>
    </row>
    <row r="2198" spans="1:14">
      <c r="A2198" s="24"/>
      <c r="B2198" s="29"/>
      <c r="C2198" s="24" t="s">
        <v>335</v>
      </c>
      <c r="D2198" s="26" t="s">
        <v>287</v>
      </c>
      <c r="E2198" s="26">
        <v>3</v>
      </c>
      <c r="F2198" s="31">
        <v>0.56999999999999995</v>
      </c>
      <c r="G2198" s="26">
        <v>532.95000000000005</v>
      </c>
      <c r="H2198" s="24"/>
      <c r="I2198" s="71"/>
      <c r="J2198" s="71"/>
    </row>
    <row r="2199" spans="1:14">
      <c r="A2199" s="24"/>
      <c r="B2199" s="24"/>
      <c r="C2199" s="36" t="s">
        <v>336</v>
      </c>
      <c r="D2199" s="26"/>
      <c r="E2199" s="26"/>
      <c r="F2199" s="26"/>
      <c r="G2199" s="43"/>
      <c r="H2199" s="24"/>
      <c r="I2199" s="71"/>
      <c r="J2199" s="71"/>
    </row>
    <row r="2200" spans="1:14">
      <c r="A2200" s="24"/>
      <c r="B2200" s="28" t="s">
        <v>275</v>
      </c>
      <c r="C2200" s="24"/>
      <c r="D2200" s="26"/>
      <c r="E2200" s="26"/>
      <c r="F2200" s="26"/>
      <c r="G2200" s="61">
        <f>SUM(G2195:G2199)</f>
        <v>21676.86</v>
      </c>
      <c r="H2200" s="24"/>
      <c r="I2200" s="71"/>
      <c r="J2200" s="71"/>
    </row>
    <row r="2201" spans="1:14" ht="14.25">
      <c r="A2201" s="24">
        <v>182</v>
      </c>
      <c r="B2201" s="25" t="s">
        <v>385</v>
      </c>
      <c r="C2201" s="24"/>
      <c r="D2201" s="26"/>
      <c r="E2201" s="26"/>
      <c r="F2201" s="26"/>
      <c r="G2201" s="26"/>
      <c r="H2201" s="24"/>
      <c r="I2201" s="71"/>
      <c r="J2201" s="71"/>
    </row>
    <row r="2202" spans="1:14">
      <c r="A2202" s="24"/>
      <c r="B2202" s="27" t="s">
        <v>274</v>
      </c>
      <c r="C2202" s="24"/>
      <c r="D2202" s="26"/>
      <c r="E2202" s="26"/>
      <c r="F2202" s="26"/>
      <c r="G2202" s="26"/>
      <c r="H2202" s="24"/>
      <c r="I2202" s="71"/>
      <c r="J2202" s="71"/>
    </row>
    <row r="2203" spans="1:14">
      <c r="A2203" s="24"/>
      <c r="B2203" s="27"/>
      <c r="C2203" s="24"/>
      <c r="D2203" s="26"/>
      <c r="E2203" s="26"/>
      <c r="F2203" s="26"/>
      <c r="G2203" s="26"/>
      <c r="H2203" s="36"/>
      <c r="I2203" s="71"/>
      <c r="J2203" s="71"/>
    </row>
    <row r="2204" spans="1:14">
      <c r="A2204" s="24"/>
      <c r="B2204" s="28" t="s">
        <v>275</v>
      </c>
      <c r="C2204" s="24"/>
      <c r="D2204" s="26"/>
      <c r="E2204" s="26"/>
      <c r="F2204" s="26"/>
      <c r="G2204" s="61">
        <f>SUM(G2203:G2203)</f>
        <v>0</v>
      </c>
      <c r="H2204" s="24"/>
      <c r="I2204" s="71"/>
    </row>
    <row r="2205" spans="1:14">
      <c r="A2205" s="24"/>
      <c r="B2205" s="27" t="s">
        <v>276</v>
      </c>
      <c r="C2205" s="29" t="s">
        <v>277</v>
      </c>
      <c r="D2205" s="26" t="s">
        <v>278</v>
      </c>
      <c r="E2205" s="26">
        <v>2912.2</v>
      </c>
      <c r="F2205" s="26"/>
      <c r="G2205" s="59">
        <f>E2205*2.3</f>
        <v>6698.0599999999995</v>
      </c>
      <c r="H2205" s="24"/>
      <c r="I2205" s="71"/>
      <c r="J2205" s="71"/>
    </row>
    <row r="2206" spans="1:14">
      <c r="A2206" s="24"/>
      <c r="B2206" s="29"/>
      <c r="C2206" s="29" t="s">
        <v>197</v>
      </c>
      <c r="D2206" s="24"/>
      <c r="E2206" s="26"/>
      <c r="F2206" s="26"/>
      <c r="G2206" s="43">
        <f>E2205*1.65</f>
        <v>4805.1299999999992</v>
      </c>
      <c r="H2206" s="32"/>
      <c r="I2206" s="71"/>
      <c r="J2206" s="71"/>
    </row>
    <row r="2207" spans="1:14">
      <c r="A2207" s="24"/>
      <c r="B2207" s="29"/>
      <c r="C2207" s="29" t="s">
        <v>280</v>
      </c>
      <c r="D2207" s="26" t="s">
        <v>281</v>
      </c>
      <c r="E2207" s="26"/>
      <c r="F2207" s="26"/>
      <c r="G2207" s="43"/>
      <c r="H2207" s="66"/>
      <c r="I2207" s="71"/>
      <c r="J2207" s="71"/>
      <c r="K2207" s="33"/>
      <c r="L2207" s="33"/>
      <c r="M2207" s="34"/>
    </row>
    <row r="2208" spans="1:14">
      <c r="A2208" s="24"/>
      <c r="B2208" s="29"/>
      <c r="C2208" s="29" t="s">
        <v>198</v>
      </c>
      <c r="D2208" s="26" t="s">
        <v>281</v>
      </c>
      <c r="E2208" s="26"/>
      <c r="F2208" s="26"/>
      <c r="G2208" s="43"/>
      <c r="H2208" s="66"/>
      <c r="I2208" s="71"/>
      <c r="J2208" s="71"/>
      <c r="K2208" s="33"/>
      <c r="L2208" s="33"/>
      <c r="M2208" s="34"/>
    </row>
    <row r="2209" spans="1:13">
      <c r="A2209" s="24"/>
      <c r="B2209" s="29"/>
      <c r="C2209" s="129" t="s">
        <v>724</v>
      </c>
      <c r="D2209" s="26"/>
      <c r="E2209" s="26"/>
      <c r="F2209" s="26">
        <v>1</v>
      </c>
      <c r="G2209" s="43">
        <v>1060.4100000000001</v>
      </c>
      <c r="H2209" s="124">
        <v>43556</v>
      </c>
      <c r="I2209" s="71"/>
      <c r="J2209" s="71"/>
      <c r="K2209" s="33"/>
      <c r="L2209" s="33"/>
      <c r="M2209" s="34"/>
    </row>
    <row r="2210" spans="1:13">
      <c r="A2210" s="24"/>
      <c r="B2210" s="29"/>
      <c r="C2210" s="24" t="s">
        <v>335</v>
      </c>
      <c r="D2210" s="26" t="s">
        <v>287</v>
      </c>
      <c r="E2210" s="26">
        <v>1</v>
      </c>
      <c r="F2210" s="26">
        <v>0.19</v>
      </c>
      <c r="G2210" s="26">
        <v>177.65</v>
      </c>
      <c r="H2210" s="24"/>
      <c r="I2210" s="71"/>
      <c r="J2210" s="71"/>
      <c r="K2210" s="9"/>
      <c r="L2210" s="9"/>
      <c r="M2210" s="9"/>
    </row>
    <row r="2211" spans="1:13">
      <c r="A2211" s="24"/>
      <c r="B2211" s="24"/>
      <c r="C2211" s="36" t="s">
        <v>336</v>
      </c>
      <c r="D2211" s="26"/>
      <c r="E2211" s="26"/>
      <c r="F2211" s="26"/>
      <c r="G2211" s="26"/>
      <c r="H2211" s="24"/>
      <c r="I2211" s="71"/>
      <c r="J2211" s="71"/>
      <c r="K2211" s="9"/>
      <c r="L2211" s="9"/>
      <c r="M2211" s="9"/>
    </row>
    <row r="2212" spans="1:13">
      <c r="A2212" s="24"/>
      <c r="B2212" s="28" t="s">
        <v>275</v>
      </c>
      <c r="C2212" s="24"/>
      <c r="D2212" s="26"/>
      <c r="E2212" s="26"/>
      <c r="F2212" s="26"/>
      <c r="G2212" s="61">
        <f>SUM(G2205:G2211)</f>
        <v>12741.249999999998</v>
      </c>
      <c r="H2212" s="24"/>
      <c r="I2212" s="71"/>
      <c r="J2212" s="71"/>
    </row>
    <row r="2213" spans="1:13" ht="14.25">
      <c r="A2213" s="24">
        <v>183</v>
      </c>
      <c r="B2213" s="25" t="s">
        <v>113</v>
      </c>
      <c r="C2213" s="24"/>
      <c r="D2213" s="26"/>
      <c r="E2213" s="26"/>
      <c r="F2213" s="26"/>
      <c r="G2213" s="26"/>
      <c r="H2213" s="24"/>
      <c r="I2213" s="71"/>
      <c r="J2213" s="71"/>
    </row>
    <row r="2214" spans="1:13">
      <c r="A2214" s="24"/>
      <c r="B2214" s="27" t="s">
        <v>274</v>
      </c>
      <c r="C2214" s="24"/>
      <c r="D2214" s="26"/>
      <c r="E2214" s="26"/>
      <c r="F2214" s="26"/>
      <c r="G2214" s="26"/>
      <c r="H2214" s="24"/>
      <c r="I2214" s="71"/>
      <c r="J2214" s="71"/>
    </row>
    <row r="2215" spans="1:13">
      <c r="A2215" s="24"/>
      <c r="B2215" s="27"/>
      <c r="C2215" s="24"/>
      <c r="D2215" s="26"/>
      <c r="E2215" s="26"/>
      <c r="F2215" s="26"/>
      <c r="G2215" s="43"/>
      <c r="H2215" s="32"/>
      <c r="I2215" s="71"/>
      <c r="J2215" s="71"/>
    </row>
    <row r="2216" spans="1:13">
      <c r="A2216" s="24"/>
      <c r="B2216" s="28" t="s">
        <v>275</v>
      </c>
      <c r="C2216" s="24"/>
      <c r="D2216" s="26"/>
      <c r="E2216" s="26"/>
      <c r="F2216" s="26"/>
      <c r="G2216" s="61">
        <f>SUM(G2215:G2215)</f>
        <v>0</v>
      </c>
      <c r="H2216" s="24"/>
      <c r="I2216" s="71"/>
      <c r="J2216" s="71"/>
    </row>
    <row r="2217" spans="1:13">
      <c r="A2217" s="24"/>
      <c r="B2217" s="27" t="s">
        <v>276</v>
      </c>
      <c r="C2217" s="29" t="s">
        <v>277</v>
      </c>
      <c r="D2217" s="26" t="s">
        <v>278</v>
      </c>
      <c r="E2217" s="26">
        <v>618.5</v>
      </c>
      <c r="F2217" s="26"/>
      <c r="G2217" s="59">
        <f>E2217*2.3</f>
        <v>1422.55</v>
      </c>
      <c r="H2217" s="24"/>
      <c r="I2217" s="71"/>
      <c r="J2217" s="71"/>
    </row>
    <row r="2218" spans="1:13">
      <c r="A2218" s="24"/>
      <c r="B2218" s="27"/>
      <c r="C2218" s="129" t="s">
        <v>724</v>
      </c>
      <c r="D2218" s="26"/>
      <c r="E2218" s="26"/>
      <c r="F2218" s="26">
        <v>0.5</v>
      </c>
      <c r="G2218" s="43">
        <v>585.66</v>
      </c>
      <c r="H2218" s="124">
        <v>43556</v>
      </c>
      <c r="I2218" s="71"/>
      <c r="J2218" s="71"/>
    </row>
    <row r="2219" spans="1:13">
      <c r="A2219" s="24"/>
      <c r="B2219" s="29"/>
      <c r="C2219" s="24" t="s">
        <v>335</v>
      </c>
      <c r="D2219" s="26" t="s">
        <v>287</v>
      </c>
      <c r="E2219" s="26">
        <v>1</v>
      </c>
      <c r="F2219" s="26">
        <v>0.19</v>
      </c>
      <c r="G2219" s="26">
        <v>177.65</v>
      </c>
      <c r="H2219" s="24"/>
      <c r="I2219" s="71"/>
      <c r="J2219" s="71"/>
    </row>
    <row r="2220" spans="1:13">
      <c r="A2220" s="24"/>
      <c r="B2220" s="24"/>
      <c r="C2220" s="36" t="s">
        <v>336</v>
      </c>
      <c r="D2220" s="26"/>
      <c r="E2220" s="26"/>
      <c r="F2220" s="26"/>
      <c r="G2220" s="26"/>
      <c r="H2220" s="24"/>
      <c r="I2220" s="71"/>
      <c r="J2220" s="71"/>
    </row>
    <row r="2221" spans="1:13">
      <c r="A2221" s="24"/>
      <c r="B2221" s="28" t="s">
        <v>275</v>
      </c>
      <c r="C2221" s="24"/>
      <c r="D2221" s="26"/>
      <c r="E2221" s="26"/>
      <c r="F2221" s="26"/>
      <c r="G2221" s="61">
        <f>SUM(G2217:G2220)</f>
        <v>2185.86</v>
      </c>
      <c r="H2221" s="24"/>
      <c r="I2221" s="71"/>
      <c r="J2221" s="71"/>
    </row>
    <row r="2222" spans="1:13" ht="14.25">
      <c r="A2222" s="24">
        <v>184</v>
      </c>
      <c r="B2222" s="45" t="s">
        <v>114</v>
      </c>
      <c r="C2222" s="41"/>
      <c r="D2222" s="46"/>
      <c r="E2222" s="46"/>
      <c r="F2222" s="46"/>
      <c r="G2222" s="46"/>
      <c r="H2222" s="41"/>
      <c r="I2222" s="71"/>
      <c r="J2222" s="71"/>
    </row>
    <row r="2223" spans="1:13">
      <c r="A2223" s="24"/>
      <c r="B2223" s="27" t="s">
        <v>274</v>
      </c>
      <c r="C2223" s="24"/>
      <c r="D2223" s="26"/>
      <c r="E2223" s="26"/>
      <c r="F2223" s="26"/>
      <c r="G2223" s="26"/>
      <c r="H2223" s="24"/>
      <c r="I2223" s="71"/>
      <c r="J2223" s="71"/>
    </row>
    <row r="2224" spans="1:13">
      <c r="A2224" s="24"/>
      <c r="B2224" s="27"/>
      <c r="C2224" s="24"/>
      <c r="D2224" s="26"/>
      <c r="E2224" s="26"/>
      <c r="F2224" s="26"/>
      <c r="G2224" s="43"/>
      <c r="H2224" s="32"/>
      <c r="I2224" s="71"/>
      <c r="J2224" s="71"/>
    </row>
    <row r="2225" spans="1:10">
      <c r="A2225" s="24"/>
      <c r="B2225" s="28" t="s">
        <v>275</v>
      </c>
      <c r="C2225" s="24"/>
      <c r="D2225" s="26"/>
      <c r="E2225" s="26"/>
      <c r="F2225" s="26"/>
      <c r="G2225" s="61">
        <f>SUM(G2224:G2224)</f>
        <v>0</v>
      </c>
      <c r="H2225" s="24"/>
      <c r="I2225" s="71"/>
      <c r="J2225" s="71"/>
    </row>
    <row r="2226" spans="1:10">
      <c r="A2226" s="24"/>
      <c r="B2226" s="27" t="s">
        <v>276</v>
      </c>
      <c r="C2226" s="29" t="s">
        <v>277</v>
      </c>
      <c r="D2226" s="26" t="s">
        <v>278</v>
      </c>
      <c r="E2226" s="26">
        <v>672.2</v>
      </c>
      <c r="F2226" s="26"/>
      <c r="G2226" s="59">
        <f>E2226*2.3</f>
        <v>1546.06</v>
      </c>
      <c r="H2226" s="32"/>
      <c r="I2226" s="71"/>
      <c r="J2226" s="71"/>
    </row>
    <row r="2227" spans="1:10">
      <c r="A2227" s="24"/>
      <c r="B2227" s="27"/>
      <c r="C2227" s="129" t="s">
        <v>724</v>
      </c>
      <c r="D2227" s="26"/>
      <c r="E2227" s="26"/>
      <c r="F2227" s="26">
        <v>0.5</v>
      </c>
      <c r="G2227" s="43">
        <v>585.66</v>
      </c>
      <c r="H2227" s="124">
        <v>43556</v>
      </c>
      <c r="I2227" s="71"/>
      <c r="J2227" s="71"/>
    </row>
    <row r="2228" spans="1:10">
      <c r="A2228" s="24"/>
      <c r="B2228" s="28" t="s">
        <v>275</v>
      </c>
      <c r="C2228" s="24"/>
      <c r="D2228" s="26"/>
      <c r="E2228" s="26"/>
      <c r="F2228" s="26"/>
      <c r="G2228" s="61">
        <f>SUM(G2226:G2227)</f>
        <v>2131.7199999999998</v>
      </c>
      <c r="H2228" s="24"/>
      <c r="I2228" s="71"/>
      <c r="J2228" s="71"/>
    </row>
    <row r="2229" spans="1:10" ht="14.25">
      <c r="A2229" s="24">
        <v>185</v>
      </c>
      <c r="B2229" s="25" t="s">
        <v>116</v>
      </c>
      <c r="C2229" s="24"/>
      <c r="D2229" s="26"/>
      <c r="E2229" s="26"/>
      <c r="F2229" s="26"/>
      <c r="G2229" s="26"/>
      <c r="H2229" s="24"/>
      <c r="I2229" s="71"/>
      <c r="J2229" s="71"/>
    </row>
    <row r="2230" spans="1:10">
      <c r="A2230" s="24"/>
      <c r="B2230" s="27" t="s">
        <v>274</v>
      </c>
      <c r="C2230" s="24"/>
      <c r="D2230" s="26"/>
      <c r="E2230" s="26"/>
      <c r="F2230" s="26"/>
      <c r="G2230" s="26"/>
      <c r="H2230" s="24"/>
      <c r="I2230" s="71"/>
      <c r="J2230" s="71"/>
    </row>
    <row r="2231" spans="1:10">
      <c r="A2231" s="24"/>
      <c r="B2231" s="24"/>
      <c r="C2231" s="24"/>
      <c r="D2231" s="26"/>
      <c r="E2231" s="26"/>
      <c r="F2231" s="26"/>
      <c r="G2231" s="26"/>
      <c r="H2231" s="24"/>
      <c r="I2231" s="71"/>
      <c r="J2231" s="71"/>
    </row>
    <row r="2232" spans="1:10">
      <c r="A2232" s="24"/>
      <c r="B2232" s="28" t="s">
        <v>275</v>
      </c>
      <c r="C2232" s="24"/>
      <c r="D2232" s="26"/>
      <c r="E2232" s="26"/>
      <c r="F2232" s="26"/>
      <c r="G2232" s="60">
        <v>0</v>
      </c>
      <c r="H2232" s="24"/>
      <c r="I2232" s="71"/>
      <c r="J2232" s="71"/>
    </row>
    <row r="2233" spans="1:10">
      <c r="A2233" s="24"/>
      <c r="B2233" s="27" t="s">
        <v>276</v>
      </c>
      <c r="C2233" s="29" t="s">
        <v>277</v>
      </c>
      <c r="D2233" s="26" t="s">
        <v>278</v>
      </c>
      <c r="E2233" s="26">
        <v>121.9</v>
      </c>
      <c r="F2233" s="26"/>
      <c r="G2233" s="59">
        <f>E2233*2.3</f>
        <v>280.37</v>
      </c>
      <c r="H2233" s="24"/>
      <c r="I2233" s="71"/>
      <c r="J2233" s="71"/>
    </row>
    <row r="2234" spans="1:10">
      <c r="A2234" s="24"/>
      <c r="B2234" s="27"/>
      <c r="C2234" s="129" t="s">
        <v>724</v>
      </c>
      <c r="D2234" s="26"/>
      <c r="E2234" s="26"/>
      <c r="F2234" s="26">
        <v>0.5</v>
      </c>
      <c r="G2234" s="43">
        <v>585.66</v>
      </c>
      <c r="H2234" s="124">
        <v>43556</v>
      </c>
      <c r="I2234" s="71"/>
      <c r="J2234" s="71"/>
    </row>
    <row r="2235" spans="1:10">
      <c r="A2235" s="24"/>
      <c r="B2235" s="28" t="s">
        <v>275</v>
      </c>
      <c r="C2235" s="24"/>
      <c r="D2235" s="26"/>
      <c r="E2235" s="26"/>
      <c r="F2235" s="26"/>
      <c r="G2235" s="61">
        <f>SUM(G2233:G2234)</f>
        <v>866.03</v>
      </c>
      <c r="H2235" s="24"/>
      <c r="I2235" s="71"/>
      <c r="J2235" s="71"/>
    </row>
    <row r="2236" spans="1:10" ht="14.25">
      <c r="A2236" s="24">
        <v>186</v>
      </c>
      <c r="B2236" s="25" t="s">
        <v>117</v>
      </c>
      <c r="C2236" s="30" t="s">
        <v>284</v>
      </c>
      <c r="D2236" s="26"/>
      <c r="E2236" s="26"/>
      <c r="F2236" s="26"/>
      <c r="G2236" s="26"/>
      <c r="H2236" s="24"/>
      <c r="I2236" s="71"/>
      <c r="J2236" s="71"/>
    </row>
    <row r="2237" spans="1:10">
      <c r="A2237" s="24"/>
      <c r="B2237" s="27" t="s">
        <v>276</v>
      </c>
      <c r="C2237" s="29" t="s">
        <v>277</v>
      </c>
      <c r="D2237" s="26" t="s">
        <v>278</v>
      </c>
      <c r="E2237" s="26">
        <v>162</v>
      </c>
      <c r="F2237" s="26"/>
      <c r="G2237" s="26">
        <f>E2237*2.21</f>
        <v>358.02</v>
      </c>
      <c r="H2237" s="24"/>
      <c r="I2237" s="71"/>
      <c r="J2237" s="71"/>
    </row>
    <row r="2238" spans="1:10">
      <c r="A2238" s="24"/>
      <c r="B2238" s="28" t="s">
        <v>275</v>
      </c>
      <c r="C2238" s="24"/>
      <c r="D2238" s="26"/>
      <c r="E2238" s="26"/>
      <c r="F2238" s="26"/>
      <c r="G2238" s="61">
        <f>SUM(G2237:G2237)</f>
        <v>358.02</v>
      </c>
      <c r="H2238" s="24"/>
      <c r="I2238" s="71"/>
      <c r="J2238" s="71"/>
    </row>
    <row r="2239" spans="1:10" ht="14.25">
      <c r="A2239" s="24">
        <v>187</v>
      </c>
      <c r="B2239" s="25" t="s">
        <v>118</v>
      </c>
      <c r="C2239" s="24"/>
      <c r="D2239" s="26"/>
      <c r="E2239" s="26"/>
      <c r="F2239" s="26"/>
      <c r="G2239" s="26"/>
      <c r="H2239" s="24"/>
      <c r="I2239" s="71"/>
      <c r="J2239" s="71"/>
    </row>
    <row r="2240" spans="1:10">
      <c r="A2240" s="24"/>
      <c r="B2240" s="27" t="s">
        <v>274</v>
      </c>
      <c r="C2240" s="24"/>
      <c r="D2240" s="26"/>
      <c r="E2240" s="26"/>
      <c r="F2240" s="26"/>
      <c r="G2240" s="26"/>
      <c r="H2240" s="24"/>
      <c r="I2240" s="71"/>
      <c r="J2240" s="71"/>
    </row>
    <row r="2241" spans="1:13">
      <c r="A2241" s="24"/>
      <c r="B2241" s="24"/>
      <c r="C2241" s="24"/>
      <c r="D2241" s="26"/>
      <c r="E2241" s="26"/>
      <c r="F2241" s="26"/>
      <c r="G2241" s="26"/>
      <c r="H2241" s="32"/>
      <c r="I2241" s="71"/>
      <c r="J2241" s="71"/>
    </row>
    <row r="2242" spans="1:13">
      <c r="A2242" s="24"/>
      <c r="B2242" s="28" t="s">
        <v>275</v>
      </c>
      <c r="C2242" s="24"/>
      <c r="D2242" s="26"/>
      <c r="E2242" s="26"/>
      <c r="F2242" s="26"/>
      <c r="G2242" s="60">
        <f>SUM(G2241:G2241)</f>
        <v>0</v>
      </c>
      <c r="H2242" s="24"/>
      <c r="I2242" s="71"/>
      <c r="J2242" s="71"/>
    </row>
    <row r="2243" spans="1:13">
      <c r="A2243" s="24"/>
      <c r="B2243" s="27" t="s">
        <v>276</v>
      </c>
      <c r="C2243" s="29" t="s">
        <v>277</v>
      </c>
      <c r="D2243" s="26" t="s">
        <v>278</v>
      </c>
      <c r="E2243" s="26">
        <v>132.5</v>
      </c>
      <c r="F2243" s="26"/>
      <c r="G2243" s="59">
        <f>E2243*2.3</f>
        <v>304.75</v>
      </c>
      <c r="H2243" s="24"/>
      <c r="I2243" s="71"/>
      <c r="J2243" s="71"/>
    </row>
    <row r="2244" spans="1:13">
      <c r="A2244" s="24"/>
      <c r="B2244" s="27"/>
      <c r="C2244" s="129" t="s">
        <v>724</v>
      </c>
      <c r="D2244" s="26"/>
      <c r="E2244" s="26"/>
      <c r="F2244" s="26">
        <v>0.5</v>
      </c>
      <c r="G2244" s="43">
        <v>585.66</v>
      </c>
      <c r="H2244" s="124">
        <v>43556</v>
      </c>
      <c r="I2244" s="71"/>
      <c r="J2244" s="71"/>
    </row>
    <row r="2245" spans="1:13">
      <c r="A2245" s="24"/>
      <c r="B2245" s="28" t="s">
        <v>275</v>
      </c>
      <c r="C2245" s="24"/>
      <c r="D2245" s="26"/>
      <c r="E2245" s="26"/>
      <c r="F2245" s="26"/>
      <c r="G2245" s="61">
        <f>SUM(G2243:G2244)</f>
        <v>890.41</v>
      </c>
      <c r="H2245" s="24"/>
      <c r="I2245" s="71"/>
      <c r="J2245" s="71"/>
    </row>
    <row r="2246" spans="1:13" ht="14.25">
      <c r="A2246" s="24">
        <v>188</v>
      </c>
      <c r="B2246" s="25" t="s">
        <v>119</v>
      </c>
      <c r="C2246" s="24"/>
      <c r="D2246" s="26"/>
      <c r="E2246" s="26"/>
      <c r="F2246" s="26"/>
      <c r="G2246" s="26"/>
      <c r="H2246" s="24"/>
      <c r="I2246" s="71"/>
      <c r="J2246" s="71"/>
    </row>
    <row r="2247" spans="1:13">
      <c r="A2247" s="24"/>
      <c r="B2247" s="27" t="s">
        <v>274</v>
      </c>
      <c r="C2247" s="24"/>
      <c r="D2247" s="26"/>
      <c r="E2247" s="26"/>
      <c r="F2247" s="26"/>
      <c r="G2247" s="26"/>
      <c r="H2247" s="24"/>
      <c r="I2247" s="71"/>
      <c r="J2247" s="71"/>
    </row>
    <row r="2248" spans="1:13">
      <c r="A2248" s="24"/>
      <c r="B2248" s="27" t="s">
        <v>352</v>
      </c>
      <c r="C2248" s="24" t="s">
        <v>437</v>
      </c>
      <c r="D2248" s="26" t="s">
        <v>126</v>
      </c>
      <c r="E2248" s="26">
        <v>1</v>
      </c>
      <c r="F2248" s="26">
        <v>1.7</v>
      </c>
      <c r="G2248" s="26">
        <v>674.6</v>
      </c>
      <c r="H2248" s="32">
        <v>43570</v>
      </c>
      <c r="I2248" s="71"/>
      <c r="J2248" s="71"/>
    </row>
    <row r="2249" spans="1:13">
      <c r="A2249" s="24"/>
      <c r="B2249" s="27"/>
      <c r="C2249" s="24" t="s">
        <v>506</v>
      </c>
      <c r="D2249" s="26" t="s">
        <v>287</v>
      </c>
      <c r="E2249" s="26">
        <v>1</v>
      </c>
      <c r="F2249" s="26">
        <v>2</v>
      </c>
      <c r="G2249" s="26">
        <v>1819.3</v>
      </c>
      <c r="H2249" s="32">
        <v>43570</v>
      </c>
      <c r="I2249" s="71"/>
      <c r="J2249" s="71"/>
    </row>
    <row r="2250" spans="1:13">
      <c r="A2250" s="24"/>
      <c r="B2250" s="28" t="s">
        <v>275</v>
      </c>
      <c r="C2250" s="24"/>
      <c r="D2250" s="26"/>
      <c r="E2250" s="26"/>
      <c r="F2250" s="26"/>
      <c r="G2250" s="61">
        <f>SUM(G2248:G2249)</f>
        <v>2493.9</v>
      </c>
      <c r="H2250" s="24"/>
      <c r="I2250" s="71"/>
      <c r="J2250" s="71"/>
    </row>
    <row r="2251" spans="1:13">
      <c r="A2251" s="24"/>
      <c r="B2251" s="27" t="s">
        <v>276</v>
      </c>
      <c r="C2251" s="29" t="s">
        <v>277</v>
      </c>
      <c r="D2251" s="26" t="s">
        <v>278</v>
      </c>
      <c r="E2251" s="26">
        <v>722.9</v>
      </c>
      <c r="F2251" s="26"/>
      <c r="G2251" s="59">
        <f>E2251*2.3</f>
        <v>1662.6699999999998</v>
      </c>
      <c r="H2251" s="24"/>
      <c r="I2251" s="71"/>
      <c r="J2251" s="71"/>
    </row>
    <row r="2252" spans="1:13">
      <c r="A2252" s="24"/>
      <c r="B2252" s="27"/>
      <c r="C2252" s="129" t="s">
        <v>724</v>
      </c>
      <c r="D2252" s="26"/>
      <c r="E2252" s="26"/>
      <c r="F2252" s="26">
        <v>0.5</v>
      </c>
      <c r="G2252" s="43">
        <v>585.66</v>
      </c>
      <c r="H2252" s="124">
        <v>43556</v>
      </c>
      <c r="I2252" s="71"/>
      <c r="J2252" s="71"/>
    </row>
    <row r="2253" spans="1:13">
      <c r="A2253" s="24"/>
      <c r="B2253" s="29"/>
      <c r="C2253" s="24" t="s">
        <v>335</v>
      </c>
      <c r="D2253" s="26" t="s">
        <v>287</v>
      </c>
      <c r="E2253" s="26">
        <v>1</v>
      </c>
      <c r="F2253" s="26">
        <v>0.19</v>
      </c>
      <c r="G2253" s="26">
        <v>177.65</v>
      </c>
      <c r="H2253" s="24"/>
      <c r="I2253" s="71"/>
      <c r="J2253" s="71"/>
    </row>
    <row r="2254" spans="1:13">
      <c r="A2254" s="24"/>
      <c r="B2254" s="24"/>
      <c r="C2254" s="36" t="s">
        <v>336</v>
      </c>
      <c r="D2254" s="26"/>
      <c r="E2254" s="26"/>
      <c r="F2254" s="26"/>
      <c r="G2254" s="26"/>
      <c r="H2254" s="24"/>
      <c r="I2254" s="71"/>
      <c r="J2254" s="71"/>
      <c r="M2254" s="77"/>
    </row>
    <row r="2255" spans="1:13">
      <c r="A2255" s="24"/>
      <c r="B2255" s="28" t="s">
        <v>275</v>
      </c>
      <c r="C2255" s="24"/>
      <c r="D2255" s="26"/>
      <c r="E2255" s="26"/>
      <c r="F2255" s="26"/>
      <c r="G2255" s="61">
        <f>SUM(G2251:G2254)</f>
        <v>2425.98</v>
      </c>
      <c r="H2255" s="24"/>
      <c r="I2255" s="71"/>
      <c r="J2255" s="71"/>
      <c r="M2255" s="77"/>
    </row>
    <row r="2256" spans="1:13" ht="14.25">
      <c r="A2256" s="24">
        <v>189</v>
      </c>
      <c r="B2256" s="25" t="s">
        <v>120</v>
      </c>
      <c r="C2256" s="24"/>
      <c r="D2256" s="26"/>
      <c r="E2256" s="26"/>
      <c r="F2256" s="26"/>
      <c r="G2256" s="26"/>
      <c r="H2256" s="24"/>
      <c r="I2256" s="71"/>
      <c r="J2256" s="71"/>
    </row>
    <row r="2257" spans="1:19">
      <c r="A2257" s="24"/>
      <c r="B2257" s="27" t="s">
        <v>274</v>
      </c>
      <c r="C2257" s="24"/>
      <c r="D2257" s="26"/>
      <c r="E2257" s="26"/>
      <c r="F2257" s="26"/>
      <c r="G2257" s="26"/>
      <c r="H2257" s="24"/>
      <c r="I2257" s="71"/>
      <c r="J2257" s="71"/>
      <c r="M2257" s="77"/>
    </row>
    <row r="2258" spans="1:19">
      <c r="A2258" s="24"/>
      <c r="B2258" s="27"/>
      <c r="C2258" s="24"/>
      <c r="D2258" s="26"/>
      <c r="E2258" s="69"/>
      <c r="F2258" s="69"/>
      <c r="G2258" s="69"/>
      <c r="H2258" s="32"/>
      <c r="I2258" s="71"/>
      <c r="J2258" s="71"/>
    </row>
    <row r="2259" spans="1:19">
      <c r="A2259" s="24"/>
      <c r="B2259" s="28" t="s">
        <v>275</v>
      </c>
      <c r="C2259" s="24"/>
      <c r="D2259" s="26"/>
      <c r="E2259" s="26"/>
      <c r="F2259" s="26"/>
      <c r="G2259" s="61">
        <f>SUM(G2258:G2258)</f>
        <v>0</v>
      </c>
      <c r="H2259" s="24"/>
      <c r="I2259" s="71"/>
      <c r="J2259" s="71"/>
    </row>
    <row r="2260" spans="1:19">
      <c r="A2260" s="24"/>
      <c r="B2260" s="27" t="s">
        <v>276</v>
      </c>
      <c r="C2260" s="29" t="s">
        <v>277</v>
      </c>
      <c r="D2260" s="26" t="s">
        <v>278</v>
      </c>
      <c r="E2260" s="26">
        <v>715.2</v>
      </c>
      <c r="F2260" s="26"/>
      <c r="G2260" s="59">
        <f>E2260*2.3</f>
        <v>1644.96</v>
      </c>
      <c r="H2260" s="24"/>
      <c r="I2260" s="71"/>
      <c r="J2260" s="71"/>
      <c r="M2260" s="9"/>
      <c r="N2260" s="9"/>
      <c r="O2260" s="9"/>
      <c r="P2260" s="9"/>
      <c r="Q2260" s="9"/>
      <c r="R2260" s="9"/>
    </row>
    <row r="2261" spans="1:19">
      <c r="A2261" s="24"/>
      <c r="B2261" s="27"/>
      <c r="C2261" s="129" t="s">
        <v>724</v>
      </c>
      <c r="D2261" s="26"/>
      <c r="E2261" s="26"/>
      <c r="F2261" s="26">
        <v>0.5</v>
      </c>
      <c r="G2261" s="43">
        <v>585.66</v>
      </c>
      <c r="H2261" s="124">
        <v>43556</v>
      </c>
      <c r="I2261" s="71"/>
      <c r="J2261" s="71"/>
      <c r="M2261" s="9"/>
      <c r="N2261" s="9"/>
      <c r="O2261" s="9"/>
      <c r="P2261" s="9"/>
      <c r="Q2261" s="9"/>
      <c r="R2261" s="9"/>
    </row>
    <row r="2262" spans="1:19">
      <c r="A2262" s="24"/>
      <c r="B2262" s="29"/>
      <c r="C2262" s="24" t="s">
        <v>335</v>
      </c>
      <c r="D2262" s="26" t="s">
        <v>287</v>
      </c>
      <c r="E2262" s="26">
        <v>1</v>
      </c>
      <c r="F2262" s="26">
        <v>0.19</v>
      </c>
      <c r="G2262" s="26">
        <v>177.65</v>
      </c>
      <c r="H2262" s="24"/>
      <c r="I2262" s="71"/>
      <c r="J2262" s="71"/>
      <c r="M2262" s="9"/>
      <c r="N2262" s="33"/>
      <c r="O2262" s="33"/>
      <c r="P2262" s="33"/>
      <c r="Q2262" s="47"/>
      <c r="R2262" s="38"/>
    </row>
    <row r="2263" spans="1:19">
      <c r="A2263" s="24"/>
      <c r="B2263" s="24"/>
      <c r="C2263" s="36" t="s">
        <v>336</v>
      </c>
      <c r="D2263" s="26"/>
      <c r="E2263" s="26"/>
      <c r="F2263" s="26"/>
      <c r="G2263" s="26"/>
      <c r="H2263" s="24"/>
      <c r="I2263" s="71"/>
      <c r="J2263" s="71"/>
      <c r="M2263" s="9"/>
      <c r="N2263" s="33"/>
      <c r="O2263" s="33"/>
      <c r="P2263" s="33"/>
      <c r="Q2263" s="47"/>
      <c r="R2263" s="38"/>
    </row>
    <row r="2264" spans="1:19">
      <c r="A2264" s="24"/>
      <c r="B2264" s="28" t="s">
        <v>275</v>
      </c>
      <c r="C2264" s="24"/>
      <c r="D2264" s="26"/>
      <c r="E2264" s="26"/>
      <c r="F2264" s="26"/>
      <c r="G2264" s="61">
        <f>SUM(G2260:G2263)</f>
        <v>2408.27</v>
      </c>
      <c r="H2264" s="24"/>
      <c r="I2264" s="71"/>
      <c r="J2264" s="71"/>
      <c r="M2264" s="9"/>
      <c r="N2264" s="33"/>
      <c r="O2264" s="33"/>
      <c r="P2264" s="33"/>
      <c r="Q2264" s="34"/>
      <c r="R2264" s="38"/>
    </row>
    <row r="2265" spans="1:19" ht="14.25">
      <c r="A2265" s="24">
        <v>190</v>
      </c>
      <c r="B2265" s="25" t="s">
        <v>121</v>
      </c>
      <c r="C2265" s="24"/>
      <c r="D2265" s="26"/>
      <c r="E2265" s="26"/>
      <c r="F2265" s="26"/>
      <c r="G2265" s="26"/>
      <c r="H2265" s="24"/>
      <c r="I2265" s="71"/>
      <c r="J2265" s="71"/>
      <c r="M2265" s="9"/>
      <c r="N2265" s="9"/>
      <c r="O2265" s="9"/>
      <c r="P2265" s="9"/>
      <c r="Q2265" s="9"/>
      <c r="R2265" s="9"/>
    </row>
    <row r="2266" spans="1:19">
      <c r="A2266" s="24"/>
      <c r="B2266" s="27" t="s">
        <v>274</v>
      </c>
      <c r="C2266" s="24"/>
      <c r="D2266" s="26"/>
      <c r="E2266" s="26"/>
      <c r="F2266" s="26"/>
      <c r="G2266" s="26"/>
      <c r="H2266" s="24"/>
      <c r="I2266" s="71"/>
      <c r="J2266" s="71"/>
      <c r="M2266" s="9"/>
      <c r="N2266" s="9"/>
      <c r="O2266" s="9"/>
      <c r="P2266" s="9"/>
      <c r="Q2266" s="9"/>
      <c r="R2266" s="9"/>
    </row>
    <row r="2267" spans="1:19">
      <c r="A2267" s="24"/>
      <c r="B2267" s="27"/>
      <c r="C2267" s="24"/>
      <c r="D2267" s="26"/>
      <c r="E2267" s="26"/>
      <c r="F2267" s="26"/>
      <c r="G2267" s="26"/>
      <c r="H2267" s="66"/>
      <c r="I2267" s="71"/>
      <c r="J2267" s="71"/>
    </row>
    <row r="2268" spans="1:19">
      <c r="A2268" s="24"/>
      <c r="B2268" s="28" t="s">
        <v>275</v>
      </c>
      <c r="C2268" s="24"/>
      <c r="D2268" s="26"/>
      <c r="E2268" s="26"/>
      <c r="F2268" s="26"/>
      <c r="G2268" s="61">
        <f>SUM(G2267:G2267)</f>
        <v>0</v>
      </c>
      <c r="H2268" s="24"/>
      <c r="I2268" s="71"/>
      <c r="J2268" s="71"/>
    </row>
    <row r="2269" spans="1:19">
      <c r="A2269" s="24"/>
      <c r="B2269" s="27" t="s">
        <v>276</v>
      </c>
      <c r="C2269" s="29" t="s">
        <v>277</v>
      </c>
      <c r="D2269" s="26" t="s">
        <v>278</v>
      </c>
      <c r="E2269" s="26">
        <v>743.8</v>
      </c>
      <c r="F2269" s="26"/>
      <c r="G2269" s="59">
        <f>E2269*2.3</f>
        <v>1710.7399999999998</v>
      </c>
      <c r="H2269" s="24"/>
      <c r="I2269" s="71"/>
      <c r="J2269" s="71"/>
    </row>
    <row r="2270" spans="1:19">
      <c r="A2270" s="24"/>
      <c r="B2270" s="27"/>
      <c r="C2270" s="129" t="s">
        <v>724</v>
      </c>
      <c r="D2270" s="26"/>
      <c r="E2270" s="26"/>
      <c r="F2270" s="26">
        <v>0.5</v>
      </c>
      <c r="G2270" s="43">
        <v>585.66</v>
      </c>
      <c r="H2270" s="124">
        <v>43556</v>
      </c>
      <c r="I2270" s="71"/>
      <c r="J2270" s="71"/>
    </row>
    <row r="2271" spans="1:19">
      <c r="A2271" s="24"/>
      <c r="B2271" s="29"/>
      <c r="C2271" s="24" t="s">
        <v>335</v>
      </c>
      <c r="D2271" s="26" t="s">
        <v>287</v>
      </c>
      <c r="E2271" s="26">
        <v>1</v>
      </c>
      <c r="F2271" s="26">
        <v>0.19</v>
      </c>
      <c r="G2271" s="26">
        <v>177.65</v>
      </c>
      <c r="H2271" s="24"/>
      <c r="I2271" s="77"/>
      <c r="J2271" s="71"/>
      <c r="M2271" s="33"/>
      <c r="N2271" s="33"/>
      <c r="O2271" s="33"/>
    </row>
    <row r="2272" spans="1:19">
      <c r="A2272" s="24"/>
      <c r="B2272" s="24"/>
      <c r="C2272" s="36" t="s">
        <v>336</v>
      </c>
      <c r="D2272" s="26"/>
      <c r="E2272" s="26"/>
      <c r="F2272" s="26"/>
      <c r="G2272" s="26"/>
      <c r="H2272" s="24"/>
      <c r="I2272" s="71"/>
      <c r="J2272" s="71"/>
      <c r="N2272" s="9"/>
      <c r="O2272" s="9"/>
      <c r="P2272" s="9"/>
      <c r="Q2272" s="9"/>
      <c r="R2272" s="9"/>
      <c r="S2272" s="9"/>
    </row>
    <row r="2273" spans="1:20">
      <c r="A2273" s="24"/>
      <c r="B2273" s="28" t="s">
        <v>275</v>
      </c>
      <c r="C2273" s="24"/>
      <c r="D2273" s="26"/>
      <c r="E2273" s="26"/>
      <c r="F2273" s="26"/>
      <c r="G2273" s="61">
        <f>SUM(G2269:G2272)</f>
        <v>2474.0499999999997</v>
      </c>
      <c r="H2273" s="24"/>
      <c r="I2273" s="71"/>
      <c r="J2273" s="71"/>
      <c r="N2273" s="37"/>
      <c r="O2273" s="33"/>
      <c r="P2273" s="33"/>
      <c r="Q2273" s="33"/>
      <c r="R2273" s="47"/>
      <c r="S2273" s="9"/>
    </row>
    <row r="2274" spans="1:20" ht="14.25">
      <c r="A2274" s="24">
        <v>191</v>
      </c>
      <c r="B2274" s="25" t="s">
        <v>122</v>
      </c>
      <c r="C2274" s="24"/>
      <c r="D2274" s="26"/>
      <c r="E2274" s="26"/>
      <c r="F2274" s="26"/>
      <c r="G2274" s="26"/>
      <c r="H2274" s="24"/>
      <c r="I2274" s="71"/>
      <c r="J2274" s="71"/>
      <c r="N2274" s="9"/>
      <c r="O2274" s="77"/>
      <c r="P2274" s="77"/>
      <c r="Q2274" s="9"/>
      <c r="R2274" s="9"/>
      <c r="S2274" s="9"/>
    </row>
    <row r="2275" spans="1:20">
      <c r="A2275" s="24"/>
      <c r="B2275" s="27" t="s">
        <v>274</v>
      </c>
      <c r="C2275" s="24"/>
      <c r="D2275" s="26"/>
      <c r="E2275" s="26"/>
      <c r="F2275" s="26"/>
      <c r="G2275" s="26"/>
      <c r="H2275" s="24"/>
      <c r="I2275" s="71"/>
      <c r="J2275" s="71"/>
      <c r="Q2275" s="9"/>
      <c r="R2275" s="9"/>
      <c r="S2275" s="9"/>
    </row>
    <row r="2276" spans="1:20">
      <c r="A2276" s="24"/>
      <c r="B2276" s="27"/>
      <c r="C2276" s="24"/>
      <c r="D2276" s="26"/>
      <c r="E2276" s="26"/>
      <c r="F2276" s="26"/>
      <c r="G2276" s="43"/>
      <c r="H2276" s="66"/>
      <c r="I2276" s="71"/>
      <c r="J2276" s="71"/>
      <c r="Q2276" s="9"/>
      <c r="R2276" s="77"/>
      <c r="S2276" s="77"/>
      <c r="T2276" s="77"/>
    </row>
    <row r="2277" spans="1:20">
      <c r="A2277" s="24"/>
      <c r="B2277" s="28" t="s">
        <v>275</v>
      </c>
      <c r="C2277" s="24"/>
      <c r="D2277" s="26"/>
      <c r="E2277" s="26"/>
      <c r="F2277" s="26"/>
      <c r="G2277" s="61">
        <f>SUM(G2276:G2276)</f>
        <v>0</v>
      </c>
      <c r="H2277" s="24"/>
      <c r="I2277" s="71"/>
      <c r="J2277" s="77"/>
      <c r="K2277" s="9"/>
      <c r="L2277" s="9"/>
      <c r="M2277" s="9"/>
      <c r="N2277" s="77"/>
      <c r="O2277" s="77"/>
      <c r="P2277" s="77"/>
      <c r="Q2277" s="81"/>
      <c r="R2277" s="76"/>
      <c r="S2277" s="9"/>
    </row>
    <row r="2278" spans="1:20">
      <c r="A2278" s="24"/>
      <c r="B2278" s="27" t="s">
        <v>276</v>
      </c>
      <c r="C2278" s="29" t="s">
        <v>277</v>
      </c>
      <c r="D2278" s="26" t="s">
        <v>278</v>
      </c>
      <c r="E2278" s="26">
        <v>4870.8999999999996</v>
      </c>
      <c r="F2278" s="26"/>
      <c r="G2278" s="59">
        <f>E2278*2.3</f>
        <v>11203.069999999998</v>
      </c>
      <c r="H2278" s="24"/>
      <c r="I2278" s="71"/>
      <c r="J2278" s="77"/>
      <c r="K2278" s="77"/>
      <c r="L2278" s="33"/>
      <c r="M2278" s="33"/>
      <c r="N2278" s="33"/>
      <c r="O2278" s="33"/>
      <c r="P2278" s="38"/>
      <c r="Q2278" s="33"/>
      <c r="R2278" s="34"/>
      <c r="S2278" s="38"/>
    </row>
    <row r="2279" spans="1:20">
      <c r="A2279" s="24"/>
      <c r="B2279" s="27"/>
      <c r="C2279" s="129" t="s">
        <v>724</v>
      </c>
      <c r="D2279" s="26"/>
      <c r="E2279" s="26"/>
      <c r="F2279" s="26">
        <v>0.5</v>
      </c>
      <c r="G2279" s="43">
        <v>585.66</v>
      </c>
      <c r="H2279" s="124">
        <v>43556</v>
      </c>
      <c r="I2279" s="71"/>
      <c r="J2279" s="77"/>
      <c r="K2279" s="77"/>
      <c r="L2279" s="33"/>
      <c r="M2279" s="33"/>
      <c r="N2279" s="33"/>
      <c r="O2279" s="33"/>
      <c r="P2279" s="38"/>
      <c r="Q2279" s="33"/>
      <c r="R2279" s="34"/>
      <c r="S2279" s="38"/>
    </row>
    <row r="2280" spans="1:20">
      <c r="A2280" s="24"/>
      <c r="B2280" s="29"/>
      <c r="C2280" s="24" t="s">
        <v>335</v>
      </c>
      <c r="D2280" s="26" t="s">
        <v>287</v>
      </c>
      <c r="E2280" s="26">
        <v>1</v>
      </c>
      <c r="F2280" s="26">
        <v>0.19</v>
      </c>
      <c r="G2280" s="26">
        <v>177.65</v>
      </c>
      <c r="H2280" s="24"/>
      <c r="I2280" s="71"/>
      <c r="J2280" s="77"/>
      <c r="L2280" s="9"/>
      <c r="M2280" s="33"/>
      <c r="N2280" s="33"/>
      <c r="O2280" s="33"/>
      <c r="P2280" s="47"/>
      <c r="Q2280" s="76"/>
      <c r="R2280" s="9"/>
      <c r="S2280" s="9"/>
    </row>
    <row r="2281" spans="1:20">
      <c r="A2281" s="24"/>
      <c r="B2281" s="24"/>
      <c r="C2281" s="36" t="s">
        <v>336</v>
      </c>
      <c r="D2281" s="26"/>
      <c r="E2281" s="26"/>
      <c r="F2281" s="26"/>
      <c r="G2281" s="43"/>
      <c r="H2281" s="24"/>
      <c r="I2281" s="71"/>
      <c r="J2281" s="77"/>
      <c r="K2281" s="9"/>
      <c r="L2281" s="9"/>
      <c r="M2281" s="33"/>
      <c r="N2281" s="33"/>
      <c r="O2281" s="33"/>
      <c r="P2281" s="47"/>
      <c r="Q2281" s="117"/>
      <c r="R2281" s="9"/>
      <c r="S2281" s="9"/>
    </row>
    <row r="2282" spans="1:20">
      <c r="A2282" s="24"/>
      <c r="B2282" s="28" t="s">
        <v>275</v>
      </c>
      <c r="C2282" s="24"/>
      <c r="D2282" s="26"/>
      <c r="E2282" s="26"/>
      <c r="F2282" s="26"/>
      <c r="G2282" s="61">
        <f>SUM(G2278:G2281)</f>
        <v>11966.379999999997</v>
      </c>
      <c r="H2282" s="24"/>
      <c r="I2282" s="71"/>
      <c r="J2282" s="77"/>
      <c r="K2282" s="9"/>
      <c r="L2282" s="33"/>
      <c r="M2282" s="33"/>
      <c r="N2282" s="33"/>
      <c r="O2282" s="77"/>
      <c r="P2282" s="77"/>
      <c r="Q2282" s="9"/>
      <c r="R2282" s="9"/>
      <c r="S2282" s="9"/>
    </row>
    <row r="2283" spans="1:20" ht="14.25">
      <c r="A2283" s="24">
        <v>192</v>
      </c>
      <c r="B2283" s="67" t="s">
        <v>123</v>
      </c>
      <c r="C2283" s="24"/>
      <c r="D2283" s="26"/>
      <c r="E2283" s="26"/>
      <c r="F2283" s="26"/>
      <c r="G2283" s="26"/>
      <c r="H2283" s="24"/>
      <c r="I2283" s="71"/>
      <c r="J2283" s="77"/>
      <c r="K2283" s="9"/>
      <c r="L2283" s="9"/>
      <c r="M2283" s="9"/>
      <c r="N2283" s="9"/>
      <c r="O2283" s="9"/>
      <c r="P2283" s="9"/>
      <c r="Q2283" s="9"/>
      <c r="R2283" s="9"/>
      <c r="S2283" s="9"/>
    </row>
    <row r="2284" spans="1:20">
      <c r="A2284" s="24"/>
      <c r="B2284" s="27" t="s">
        <v>274</v>
      </c>
      <c r="C2284" s="24"/>
      <c r="D2284" s="26"/>
      <c r="E2284" s="26"/>
      <c r="F2284" s="26"/>
      <c r="G2284" s="26"/>
      <c r="H2284" s="24"/>
      <c r="I2284" s="71"/>
      <c r="J2284" s="77"/>
      <c r="K2284" s="77"/>
      <c r="L2284" s="77"/>
      <c r="M2284" s="9"/>
      <c r="N2284" s="9"/>
      <c r="O2284" s="9"/>
      <c r="P2284" s="9"/>
      <c r="Q2284" s="9"/>
      <c r="R2284" s="9"/>
      <c r="S2284" s="9"/>
    </row>
    <row r="2285" spans="1:20">
      <c r="A2285" s="24"/>
      <c r="B2285" s="27" t="s">
        <v>352</v>
      </c>
      <c r="C2285" s="24" t="s">
        <v>630</v>
      </c>
      <c r="D2285" s="26" t="s">
        <v>287</v>
      </c>
      <c r="E2285" s="26">
        <v>2</v>
      </c>
      <c r="F2285" s="26">
        <v>10.199999999999999</v>
      </c>
      <c r="G2285" s="26">
        <v>2843.51</v>
      </c>
      <c r="H2285" s="66" t="s">
        <v>631</v>
      </c>
      <c r="I2285" s="71"/>
      <c r="J2285" s="77"/>
      <c r="K2285" s="77"/>
      <c r="L2285" s="77"/>
      <c r="M2285" s="9"/>
      <c r="N2285" s="9"/>
      <c r="O2285" s="9"/>
      <c r="P2285" s="9"/>
      <c r="Q2285" s="9"/>
      <c r="R2285" s="9"/>
      <c r="S2285" s="9"/>
    </row>
    <row r="2286" spans="1:20">
      <c r="A2286" s="24"/>
      <c r="B2286" s="27" t="s">
        <v>352</v>
      </c>
      <c r="C2286" s="24" t="s">
        <v>444</v>
      </c>
      <c r="D2286" s="26" t="s">
        <v>126</v>
      </c>
      <c r="E2286" s="26">
        <v>3</v>
      </c>
      <c r="F2286" s="26">
        <v>6.7</v>
      </c>
      <c r="G2286" s="26">
        <v>3369.18</v>
      </c>
      <c r="H2286" s="66">
        <v>43558</v>
      </c>
      <c r="I2286" s="71"/>
      <c r="J2286" s="77"/>
      <c r="K2286" s="77"/>
      <c r="L2286" s="77"/>
      <c r="M2286" s="9"/>
      <c r="N2286" s="9"/>
      <c r="O2286" s="9"/>
      <c r="P2286" s="9"/>
      <c r="Q2286" s="9"/>
      <c r="R2286" s="9"/>
      <c r="S2286" s="9"/>
    </row>
    <row r="2287" spans="1:20" ht="12" customHeight="1">
      <c r="A2287" s="24"/>
      <c r="B2287" s="28" t="s">
        <v>275</v>
      </c>
      <c r="C2287" s="24"/>
      <c r="D2287" s="26"/>
      <c r="E2287" s="26"/>
      <c r="F2287" s="26"/>
      <c r="G2287" s="61">
        <f>SUM(G2285:G2286)</f>
        <v>6212.6900000000005</v>
      </c>
      <c r="H2287" s="32"/>
      <c r="I2287" s="71"/>
      <c r="J2287" s="77"/>
      <c r="K2287" s="9"/>
      <c r="L2287" s="9"/>
      <c r="M2287" s="9"/>
      <c r="N2287" s="9"/>
    </row>
    <row r="2288" spans="1:20">
      <c r="A2288" s="24"/>
      <c r="B2288" s="27" t="s">
        <v>276</v>
      </c>
      <c r="C2288" s="29" t="s">
        <v>277</v>
      </c>
      <c r="D2288" s="26" t="s">
        <v>278</v>
      </c>
      <c r="E2288" s="26">
        <v>9867.9</v>
      </c>
      <c r="F2288" s="26"/>
      <c r="G2288" s="59">
        <f>E2288*2.3</f>
        <v>22696.17</v>
      </c>
      <c r="H2288" s="24"/>
      <c r="I2288" s="71"/>
      <c r="J2288" s="77" t="s">
        <v>125</v>
      </c>
      <c r="K2288" s="74"/>
      <c r="L2288" s="74"/>
      <c r="M2288" s="74"/>
      <c r="N2288" s="33"/>
    </row>
    <row r="2289" spans="1:19">
      <c r="A2289" s="24"/>
      <c r="B2289" s="29"/>
      <c r="C2289" s="29" t="s">
        <v>197</v>
      </c>
      <c r="D2289" s="26"/>
      <c r="E2289" s="26"/>
      <c r="F2289" s="26"/>
      <c r="G2289" s="43">
        <f>E2288*1.65</f>
        <v>16282.034999999998</v>
      </c>
      <c r="H2289" s="24"/>
      <c r="I2289" s="71"/>
      <c r="O2289" s="9"/>
      <c r="P2289" s="9"/>
      <c r="Q2289" s="33"/>
      <c r="R2289" s="34"/>
      <c r="S2289" s="38"/>
    </row>
    <row r="2290" spans="1:19">
      <c r="A2290" s="24"/>
      <c r="B2290" s="29"/>
      <c r="C2290" s="29" t="s">
        <v>280</v>
      </c>
      <c r="D2290" s="26" t="s">
        <v>281</v>
      </c>
      <c r="E2290" s="26"/>
      <c r="F2290" s="26"/>
      <c r="G2290" s="43"/>
      <c r="H2290" s="66"/>
      <c r="I2290" s="71"/>
      <c r="O2290" s="9"/>
    </row>
    <row r="2291" spans="1:19">
      <c r="A2291" s="24"/>
      <c r="B2291" s="31"/>
      <c r="C2291" s="29" t="s">
        <v>198</v>
      </c>
      <c r="D2291" s="26" t="s">
        <v>281</v>
      </c>
      <c r="E2291" s="26"/>
      <c r="F2291" s="26"/>
      <c r="G2291" s="43"/>
      <c r="H2291" s="66"/>
      <c r="I2291" s="71"/>
      <c r="O2291" s="33"/>
    </row>
    <row r="2292" spans="1:19">
      <c r="A2292" s="24"/>
      <c r="B2292" s="31"/>
      <c r="C2292" s="29" t="s">
        <v>282</v>
      </c>
      <c r="D2292" s="26"/>
      <c r="E2292" s="26"/>
      <c r="F2292" s="26"/>
      <c r="G2292" s="43"/>
      <c r="H2292" s="24"/>
      <c r="I2292" s="71"/>
      <c r="N2292" s="74"/>
    </row>
    <row r="2293" spans="1:19">
      <c r="A2293" s="24"/>
      <c r="B2293" s="31"/>
      <c r="C2293" s="129" t="s">
        <v>592</v>
      </c>
      <c r="D2293" s="26" t="s">
        <v>422</v>
      </c>
      <c r="E2293" s="26">
        <v>1.5</v>
      </c>
      <c r="F2293" s="26">
        <v>4.8</v>
      </c>
      <c r="G2293" s="59">
        <v>3583.5</v>
      </c>
      <c r="H2293" s="36" t="s">
        <v>596</v>
      </c>
      <c r="I2293" s="71"/>
      <c r="J2293" s="77"/>
      <c r="K2293" s="74"/>
      <c r="L2293" s="74"/>
      <c r="M2293" s="74"/>
      <c r="N2293" s="74"/>
    </row>
    <row r="2294" spans="1:19">
      <c r="A2294" s="24"/>
      <c r="B2294" s="31"/>
      <c r="C2294" s="129" t="s">
        <v>450</v>
      </c>
      <c r="D2294" s="26" t="s">
        <v>422</v>
      </c>
      <c r="E2294" s="26">
        <v>8.4</v>
      </c>
      <c r="F2294" s="26">
        <v>45.4</v>
      </c>
      <c r="G2294" s="26">
        <v>23338.73</v>
      </c>
      <c r="H2294" s="36" t="s">
        <v>596</v>
      </c>
      <c r="I2294" s="71"/>
      <c r="J2294" s="77"/>
      <c r="K2294" s="74"/>
      <c r="L2294" s="74"/>
      <c r="M2294" s="74"/>
      <c r="N2294" s="74"/>
    </row>
    <row r="2295" spans="1:19">
      <c r="A2295" s="24"/>
      <c r="B2295" s="31"/>
      <c r="C2295" s="39" t="s">
        <v>593</v>
      </c>
      <c r="D2295" s="26"/>
      <c r="E2295" s="26"/>
      <c r="F2295" s="26">
        <v>8.1999999999999993</v>
      </c>
      <c r="G2295" s="43">
        <v>711.57</v>
      </c>
      <c r="H2295" s="66">
        <v>43570</v>
      </c>
      <c r="I2295" s="71"/>
      <c r="J2295" s="77"/>
      <c r="K2295" s="74"/>
      <c r="L2295" s="74"/>
      <c r="M2295" s="74"/>
      <c r="N2295" s="74"/>
    </row>
    <row r="2296" spans="1:19">
      <c r="A2296" s="24"/>
      <c r="B2296" s="31"/>
      <c r="C2296" s="39" t="s">
        <v>595</v>
      </c>
      <c r="D2296" s="26" t="s">
        <v>422</v>
      </c>
      <c r="E2296" s="69">
        <v>17</v>
      </c>
      <c r="F2296" s="26"/>
      <c r="G2296" s="92">
        <v>19885.990000000002</v>
      </c>
      <c r="H2296" s="36" t="s">
        <v>597</v>
      </c>
      <c r="I2296" s="71"/>
      <c r="J2296" s="77"/>
      <c r="K2296" s="74"/>
      <c r="L2296" s="74"/>
      <c r="M2296" s="74"/>
      <c r="N2296" s="74"/>
    </row>
    <row r="2297" spans="1:19">
      <c r="A2297" s="24"/>
      <c r="B2297" s="31"/>
      <c r="C2297" s="129" t="s">
        <v>724</v>
      </c>
      <c r="D2297" s="26"/>
      <c r="E2297" s="26"/>
      <c r="F2297" s="26">
        <v>1</v>
      </c>
      <c r="G2297" s="43">
        <v>1060.4100000000001</v>
      </c>
      <c r="H2297" s="124">
        <v>43556</v>
      </c>
      <c r="I2297" s="71"/>
      <c r="J2297" s="77"/>
      <c r="K2297" s="74"/>
      <c r="L2297" s="74"/>
      <c r="M2297" s="74"/>
      <c r="N2297" s="74"/>
    </row>
    <row r="2298" spans="1:19">
      <c r="A2298" s="24"/>
      <c r="B2298" s="29"/>
      <c r="C2298" s="24" t="s">
        <v>335</v>
      </c>
      <c r="D2298" s="26" t="s">
        <v>287</v>
      </c>
      <c r="E2298" s="26">
        <v>3</v>
      </c>
      <c r="F2298" s="26">
        <v>0.56999999999999995</v>
      </c>
      <c r="G2298" s="26">
        <v>532.95000000000005</v>
      </c>
      <c r="H2298" s="24"/>
      <c r="I2298" s="71"/>
      <c r="J2298" s="74"/>
      <c r="K2298" s="33"/>
      <c r="L2298" s="33"/>
      <c r="M2298" s="33"/>
      <c r="N2298" s="74"/>
      <c r="O2298" s="74"/>
      <c r="P2298" s="81"/>
    </row>
    <row r="2299" spans="1:19">
      <c r="A2299" s="24"/>
      <c r="B2299" s="24"/>
      <c r="C2299" s="36" t="s">
        <v>336</v>
      </c>
      <c r="D2299" s="26"/>
      <c r="E2299" s="26"/>
      <c r="F2299" s="26"/>
      <c r="G2299" s="43"/>
      <c r="H2299" s="24"/>
      <c r="I2299" s="71"/>
      <c r="J2299" s="77"/>
      <c r="K2299" s="9"/>
      <c r="L2299" s="9"/>
      <c r="M2299" s="77"/>
      <c r="N2299" s="9"/>
      <c r="O2299" s="9"/>
      <c r="P2299" s="9"/>
    </row>
    <row r="2300" spans="1:19">
      <c r="A2300" s="24"/>
      <c r="B2300" s="28" t="s">
        <v>275</v>
      </c>
      <c r="C2300" s="24"/>
      <c r="D2300" s="26"/>
      <c r="E2300" s="26"/>
      <c r="F2300" s="26"/>
      <c r="G2300" s="61">
        <f>SUM(G2288:G2299)</f>
        <v>88091.35500000001</v>
      </c>
      <c r="H2300" s="24"/>
      <c r="I2300" s="71"/>
      <c r="J2300" s="77"/>
      <c r="K2300" s="9"/>
      <c r="L2300" s="9"/>
      <c r="M2300" s="33"/>
      <c r="N2300" s="33"/>
      <c r="O2300" s="33"/>
      <c r="P2300" s="9"/>
      <c r="Q2300" s="9"/>
      <c r="R2300" s="9"/>
    </row>
    <row r="2301" spans="1:19" ht="14.25">
      <c r="A2301" s="24">
        <v>193</v>
      </c>
      <c r="B2301" s="25" t="s">
        <v>124</v>
      </c>
      <c r="C2301" s="24"/>
      <c r="D2301" s="26"/>
      <c r="E2301" s="26"/>
      <c r="F2301" s="26"/>
      <c r="G2301" s="26"/>
      <c r="H2301" s="24"/>
      <c r="I2301" s="71"/>
      <c r="J2301" s="77"/>
      <c r="K2301" s="9"/>
      <c r="R2301" s="38"/>
    </row>
    <row r="2302" spans="1:19">
      <c r="A2302" s="24"/>
      <c r="B2302" s="27" t="s">
        <v>274</v>
      </c>
      <c r="C2302" s="24"/>
      <c r="D2302" s="26"/>
      <c r="E2302" s="26"/>
      <c r="F2302" s="26"/>
      <c r="G2302" s="26"/>
      <c r="H2302" s="24"/>
      <c r="I2302" s="71"/>
      <c r="J2302" s="71"/>
      <c r="R2302" s="9"/>
    </row>
    <row r="2303" spans="1:19">
      <c r="A2303" s="24"/>
      <c r="B2303" s="27" t="s">
        <v>496</v>
      </c>
      <c r="C2303" s="24" t="s">
        <v>386</v>
      </c>
      <c r="D2303" s="26" t="s">
        <v>287</v>
      </c>
      <c r="E2303" s="26">
        <v>2</v>
      </c>
      <c r="F2303" s="26">
        <v>2.4</v>
      </c>
      <c r="G2303" s="43">
        <v>1284.3599999999999</v>
      </c>
      <c r="H2303" s="66" t="s">
        <v>497</v>
      </c>
      <c r="I2303" s="71"/>
      <c r="J2303" s="71"/>
      <c r="R2303" s="9"/>
    </row>
    <row r="2304" spans="1:19">
      <c r="A2304" s="24"/>
      <c r="B2304" s="27" t="s">
        <v>352</v>
      </c>
      <c r="C2304" s="24" t="s">
        <v>495</v>
      </c>
      <c r="D2304" s="26" t="s">
        <v>126</v>
      </c>
      <c r="E2304" s="26">
        <v>1</v>
      </c>
      <c r="F2304" s="26">
        <v>1.1200000000000001</v>
      </c>
      <c r="G2304" s="43">
        <v>610.42999999999995</v>
      </c>
      <c r="H2304" s="66">
        <v>43567</v>
      </c>
      <c r="I2304" s="71"/>
      <c r="J2304" s="71"/>
      <c r="R2304" s="9"/>
    </row>
    <row r="2305" spans="1:18">
      <c r="A2305" s="24"/>
      <c r="B2305" s="27" t="s">
        <v>474</v>
      </c>
      <c r="C2305" s="24" t="s">
        <v>430</v>
      </c>
      <c r="D2305" s="26" t="s">
        <v>126</v>
      </c>
      <c r="E2305" s="26">
        <v>1</v>
      </c>
      <c r="F2305" s="26">
        <v>1.3</v>
      </c>
      <c r="G2305" s="26">
        <v>726.87</v>
      </c>
      <c r="H2305" s="66">
        <v>43570</v>
      </c>
      <c r="I2305" s="71"/>
      <c r="J2305" s="71"/>
      <c r="R2305" s="9"/>
    </row>
    <row r="2306" spans="1:18">
      <c r="A2306" s="24"/>
      <c r="B2306" s="27" t="s">
        <v>352</v>
      </c>
      <c r="C2306" s="24" t="s">
        <v>413</v>
      </c>
      <c r="D2306" s="26" t="s">
        <v>287</v>
      </c>
      <c r="E2306" s="26">
        <v>1</v>
      </c>
      <c r="F2306" s="26">
        <v>1.6</v>
      </c>
      <c r="G2306" s="26">
        <v>872.71</v>
      </c>
      <c r="H2306" s="66">
        <v>43577</v>
      </c>
      <c r="I2306" s="71"/>
      <c r="J2306" s="71"/>
      <c r="R2306" s="9"/>
    </row>
    <row r="2307" spans="1:18">
      <c r="A2307" s="24"/>
      <c r="B2307" s="28" t="s">
        <v>275</v>
      </c>
      <c r="C2307" s="24"/>
      <c r="D2307" s="26"/>
      <c r="E2307" s="26"/>
      <c r="F2307" s="26"/>
      <c r="G2307" s="61">
        <f>SUM(G2303:G2306)</f>
        <v>3494.37</v>
      </c>
      <c r="H2307" s="24"/>
      <c r="I2307" s="71"/>
      <c r="J2307" s="71"/>
      <c r="K2307" s="71"/>
      <c r="L2307" s="71"/>
      <c r="M2307" s="9"/>
      <c r="N2307" s="9"/>
      <c r="O2307" s="9"/>
      <c r="P2307" s="9"/>
      <c r="Q2307" s="9"/>
      <c r="R2307" s="9"/>
    </row>
    <row r="2308" spans="1:18">
      <c r="A2308" s="24"/>
      <c r="B2308" s="27" t="s">
        <v>276</v>
      </c>
      <c r="C2308" s="29" t="s">
        <v>277</v>
      </c>
      <c r="D2308" s="26" t="s">
        <v>278</v>
      </c>
      <c r="E2308" s="26">
        <v>4522.7</v>
      </c>
      <c r="F2308" s="26"/>
      <c r="G2308" s="59">
        <f>E2308*2.3</f>
        <v>10402.209999999999</v>
      </c>
      <c r="H2308" s="24"/>
      <c r="I2308" s="71"/>
      <c r="J2308" s="71"/>
      <c r="M2308" s="9"/>
      <c r="N2308" s="33"/>
      <c r="O2308" s="33"/>
      <c r="P2308" s="33"/>
      <c r="Q2308" s="47"/>
      <c r="R2308" s="38"/>
    </row>
    <row r="2309" spans="1:18">
      <c r="A2309" s="24"/>
      <c r="B2309" s="29"/>
      <c r="C2309" s="29" t="s">
        <v>197</v>
      </c>
      <c r="D2309" s="26"/>
      <c r="E2309" s="26"/>
      <c r="F2309" s="26"/>
      <c r="G2309" s="43">
        <f>E2308*1.65</f>
        <v>7462.454999999999</v>
      </c>
      <c r="H2309" s="24"/>
      <c r="I2309" s="71"/>
      <c r="J2309" s="71"/>
      <c r="M2309" s="9"/>
      <c r="N2309" s="33"/>
    </row>
    <row r="2310" spans="1:18">
      <c r="A2310" s="24"/>
      <c r="B2310" s="29"/>
      <c r="C2310" s="29" t="s">
        <v>280</v>
      </c>
      <c r="D2310" s="26" t="s">
        <v>281</v>
      </c>
      <c r="E2310" s="26"/>
      <c r="F2310" s="26"/>
      <c r="G2310" s="43"/>
      <c r="H2310" s="66"/>
      <c r="I2310" s="71"/>
      <c r="J2310" s="71"/>
      <c r="O2310" s="9"/>
      <c r="P2310" s="9"/>
      <c r="Q2310" s="9"/>
      <c r="R2310" s="9"/>
    </row>
    <row r="2311" spans="1:18">
      <c r="A2311" s="24"/>
      <c r="B2311" s="29"/>
      <c r="C2311" s="29" t="s">
        <v>198</v>
      </c>
      <c r="D2311" s="26" t="s">
        <v>281</v>
      </c>
      <c r="E2311" s="26"/>
      <c r="F2311" s="26"/>
      <c r="G2311" s="43"/>
      <c r="H2311" s="66"/>
      <c r="I2311" s="71"/>
      <c r="J2311" s="74"/>
      <c r="K2311" s="33"/>
      <c r="O2311" s="33"/>
      <c r="P2311" s="33"/>
      <c r="Q2311" s="76"/>
      <c r="R2311" s="9"/>
    </row>
    <row r="2312" spans="1:18">
      <c r="A2312" s="24"/>
      <c r="B2312" s="29"/>
      <c r="C2312" s="24" t="s">
        <v>417</v>
      </c>
      <c r="D2312" s="26" t="s">
        <v>287</v>
      </c>
      <c r="E2312" s="26">
        <v>4</v>
      </c>
      <c r="F2312" s="26">
        <v>0.5</v>
      </c>
      <c r="G2312" s="26">
        <v>309.89</v>
      </c>
      <c r="H2312" s="66">
        <v>43560</v>
      </c>
      <c r="I2312" s="71"/>
      <c r="J2312" s="74"/>
      <c r="K2312" s="33"/>
      <c r="O2312" s="33"/>
      <c r="P2312" s="33"/>
      <c r="Q2312" s="76"/>
      <c r="R2312" s="9"/>
    </row>
    <row r="2313" spans="1:18">
      <c r="A2313" s="24"/>
      <c r="B2313" s="29"/>
      <c r="C2313" s="129" t="s">
        <v>592</v>
      </c>
      <c r="D2313" s="26" t="s">
        <v>422</v>
      </c>
      <c r="E2313" s="26">
        <v>1</v>
      </c>
      <c r="F2313" s="26">
        <v>3.2</v>
      </c>
      <c r="G2313" s="59">
        <v>2389</v>
      </c>
      <c r="H2313" s="66">
        <v>43560</v>
      </c>
      <c r="I2313" s="71"/>
      <c r="J2313" s="74"/>
      <c r="K2313" s="33"/>
      <c r="O2313" s="33"/>
      <c r="P2313" s="33"/>
      <c r="Q2313" s="76"/>
      <c r="R2313" s="9"/>
    </row>
    <row r="2314" spans="1:18">
      <c r="A2314" s="24"/>
      <c r="B2314" s="29"/>
      <c r="C2314" s="129" t="s">
        <v>450</v>
      </c>
      <c r="D2314" s="26" t="s">
        <v>422</v>
      </c>
      <c r="E2314" s="26">
        <v>1.4</v>
      </c>
      <c r="F2314" s="26">
        <v>7.6</v>
      </c>
      <c r="G2314" s="26">
        <v>3889.79</v>
      </c>
      <c r="H2314" s="66">
        <v>43560</v>
      </c>
      <c r="I2314" s="71"/>
      <c r="J2314" s="74"/>
      <c r="K2314" s="33"/>
      <c r="L2314" s="37"/>
      <c r="M2314" s="33"/>
      <c r="N2314" s="33"/>
      <c r="O2314" s="33"/>
      <c r="P2314" s="33"/>
      <c r="Q2314" s="76"/>
      <c r="R2314" s="9"/>
    </row>
    <row r="2315" spans="1:18">
      <c r="A2315" s="24"/>
      <c r="B2315" s="29"/>
      <c r="C2315" s="39" t="s">
        <v>598</v>
      </c>
      <c r="D2315" s="26" t="s">
        <v>287</v>
      </c>
      <c r="E2315" s="26">
        <v>2</v>
      </c>
      <c r="F2315" s="26">
        <v>8</v>
      </c>
      <c r="G2315" s="26">
        <v>1537.11</v>
      </c>
      <c r="H2315" s="66">
        <v>43570</v>
      </c>
      <c r="I2315" s="71"/>
      <c r="J2315" s="74"/>
      <c r="K2315" s="33"/>
      <c r="L2315" s="37"/>
      <c r="M2315" s="33"/>
      <c r="N2315" s="33"/>
      <c r="O2315" s="33"/>
      <c r="P2315" s="33"/>
      <c r="Q2315" s="76"/>
      <c r="R2315" s="9"/>
    </row>
    <row r="2316" spans="1:18">
      <c r="A2316" s="24"/>
      <c r="B2316" s="29"/>
      <c r="C2316" s="39" t="s">
        <v>599</v>
      </c>
      <c r="D2316" s="26" t="s">
        <v>422</v>
      </c>
      <c r="E2316" s="69">
        <v>3</v>
      </c>
      <c r="F2316" s="26"/>
      <c r="G2316" s="92">
        <v>4270.8599999999997</v>
      </c>
      <c r="H2316" s="66">
        <v>43574</v>
      </c>
      <c r="I2316" s="71"/>
      <c r="J2316" s="74"/>
      <c r="K2316" s="33"/>
      <c r="L2316" s="37"/>
      <c r="M2316" s="33"/>
      <c r="N2316" s="33"/>
      <c r="O2316" s="33"/>
      <c r="P2316" s="33"/>
      <c r="Q2316" s="76"/>
      <c r="R2316" s="9"/>
    </row>
    <row r="2317" spans="1:18">
      <c r="A2317" s="24"/>
      <c r="B2317" s="29"/>
      <c r="C2317" s="129" t="s">
        <v>724</v>
      </c>
      <c r="D2317" s="26"/>
      <c r="E2317" s="26"/>
      <c r="F2317" s="26">
        <v>1</v>
      </c>
      <c r="G2317" s="43">
        <v>1060.4100000000001</v>
      </c>
      <c r="H2317" s="124">
        <v>43556</v>
      </c>
      <c r="I2317" s="71"/>
      <c r="J2317" s="74"/>
      <c r="K2317" s="33"/>
      <c r="L2317" s="37"/>
      <c r="M2317" s="33"/>
      <c r="N2317" s="33"/>
      <c r="O2317" s="33"/>
      <c r="P2317" s="33"/>
      <c r="Q2317" s="76"/>
      <c r="R2317" s="9"/>
    </row>
    <row r="2318" spans="1:18">
      <c r="A2318" s="24"/>
      <c r="B2318" s="29"/>
      <c r="C2318" s="24" t="s">
        <v>335</v>
      </c>
      <c r="D2318" s="26" t="s">
        <v>287</v>
      </c>
      <c r="E2318" s="26">
        <v>2</v>
      </c>
      <c r="F2318" s="26">
        <v>0.38</v>
      </c>
      <c r="G2318" s="26">
        <v>355.3</v>
      </c>
      <c r="H2318" s="24"/>
      <c r="I2318" s="71"/>
      <c r="J2318" s="74"/>
      <c r="K2318" s="9"/>
      <c r="L2318" s="9"/>
      <c r="M2318" s="9"/>
      <c r="N2318" s="9"/>
      <c r="O2318" s="9"/>
      <c r="P2318" s="9"/>
      <c r="Q2318" s="9"/>
      <c r="R2318" s="9"/>
    </row>
    <row r="2319" spans="1:18">
      <c r="A2319" s="24"/>
      <c r="B2319" s="24"/>
      <c r="C2319" s="36" t="s">
        <v>336</v>
      </c>
      <c r="D2319" s="26"/>
      <c r="E2319" s="26"/>
      <c r="F2319" s="26"/>
      <c r="G2319" s="43"/>
      <c r="H2319" s="24"/>
      <c r="I2319" s="71"/>
      <c r="J2319" s="77"/>
      <c r="K2319" s="9"/>
      <c r="L2319" s="9"/>
    </row>
    <row r="2320" spans="1:18">
      <c r="A2320" s="24"/>
      <c r="B2320" s="28" t="s">
        <v>275</v>
      </c>
      <c r="C2320" s="24"/>
      <c r="D2320" s="26"/>
      <c r="E2320" s="26"/>
      <c r="F2320" s="26"/>
      <c r="G2320" s="61">
        <f>SUM(G2308:G2319)</f>
        <v>31677.024999999998</v>
      </c>
      <c r="H2320" s="24"/>
      <c r="I2320" s="71"/>
      <c r="J2320" s="71"/>
    </row>
    <row r="2321" spans="1:15" ht="14.25">
      <c r="A2321" s="24">
        <v>194</v>
      </c>
      <c r="B2321" s="25" t="s">
        <v>288</v>
      </c>
      <c r="C2321" s="24"/>
      <c r="D2321" s="26"/>
      <c r="E2321" s="26"/>
      <c r="F2321" s="26"/>
      <c r="G2321" s="61"/>
      <c r="H2321" s="24"/>
      <c r="I2321" s="71"/>
      <c r="J2321" s="71"/>
    </row>
    <row r="2322" spans="1:15">
      <c r="A2322" s="24"/>
      <c r="B2322" s="27" t="s">
        <v>274</v>
      </c>
      <c r="C2322" s="24"/>
      <c r="D2322" s="26"/>
      <c r="E2322" s="26"/>
      <c r="F2322" s="26"/>
      <c r="G2322" s="61"/>
      <c r="H2322" s="24"/>
      <c r="I2322" s="71"/>
      <c r="J2322" s="71"/>
    </row>
    <row r="2323" spans="1:15">
      <c r="A2323" s="24"/>
      <c r="B2323" s="27" t="s">
        <v>454</v>
      </c>
      <c r="C2323" s="24" t="s">
        <v>614</v>
      </c>
      <c r="D2323" s="26" t="s">
        <v>287</v>
      </c>
      <c r="E2323" s="26">
        <v>1</v>
      </c>
      <c r="F2323" s="26">
        <v>2.2999999999999998</v>
      </c>
      <c r="G2323" s="136">
        <v>734.66</v>
      </c>
      <c r="H2323" s="32">
        <v>43556</v>
      </c>
      <c r="I2323" s="71"/>
      <c r="J2323" s="71"/>
    </row>
    <row r="2324" spans="1:15">
      <c r="A2324" s="24"/>
      <c r="B2324" s="27"/>
      <c r="C2324" s="24" t="s">
        <v>615</v>
      </c>
      <c r="D2324" s="26" t="s">
        <v>287</v>
      </c>
      <c r="E2324" s="26">
        <v>1</v>
      </c>
      <c r="F2324" s="26">
        <v>0.4</v>
      </c>
      <c r="G2324" s="136">
        <v>352.97</v>
      </c>
      <c r="H2324" s="32">
        <v>43556</v>
      </c>
      <c r="I2324" s="71"/>
      <c r="J2324" s="71"/>
    </row>
    <row r="2325" spans="1:15">
      <c r="A2325" s="24"/>
      <c r="B2325" s="27"/>
      <c r="C2325" s="24" t="s">
        <v>531</v>
      </c>
      <c r="D2325" s="26" t="s">
        <v>287</v>
      </c>
      <c r="E2325" s="26">
        <v>2</v>
      </c>
      <c r="F2325" s="26">
        <v>3.6</v>
      </c>
      <c r="G2325" s="59">
        <v>820.45</v>
      </c>
      <c r="H2325" s="36" t="s">
        <v>539</v>
      </c>
      <c r="I2325" s="71"/>
      <c r="J2325" s="71"/>
    </row>
    <row r="2326" spans="1:15">
      <c r="A2326" s="24"/>
      <c r="B2326" s="27" t="s">
        <v>550</v>
      </c>
      <c r="C2326" s="24" t="s">
        <v>386</v>
      </c>
      <c r="D2326" s="26" t="s">
        <v>287</v>
      </c>
      <c r="E2326" s="26">
        <v>1</v>
      </c>
      <c r="F2326" s="26">
        <v>1.2</v>
      </c>
      <c r="G2326" s="43">
        <v>642.17999999999995</v>
      </c>
      <c r="H2326" s="66">
        <v>43577</v>
      </c>
      <c r="I2326" s="71"/>
      <c r="J2326" s="71"/>
    </row>
    <row r="2327" spans="1:15">
      <c r="A2327" s="24"/>
      <c r="B2327" s="28" t="s">
        <v>275</v>
      </c>
      <c r="C2327" s="24"/>
      <c r="D2327" s="26"/>
      <c r="E2327" s="26"/>
      <c r="F2327" s="26"/>
      <c r="G2327" s="61">
        <f>SUM(G2323:G2326)</f>
        <v>2550.2600000000002</v>
      </c>
      <c r="H2327" s="24"/>
      <c r="I2327" s="71"/>
      <c r="J2327" s="71"/>
    </row>
    <row r="2328" spans="1:15">
      <c r="A2328" s="24"/>
      <c r="B2328" s="27" t="s">
        <v>276</v>
      </c>
      <c r="C2328" s="29" t="s">
        <v>277</v>
      </c>
      <c r="D2328" s="26" t="s">
        <v>278</v>
      </c>
      <c r="E2328" s="26">
        <v>2076.8000000000002</v>
      </c>
      <c r="F2328" s="26"/>
      <c r="G2328" s="80">
        <f>E2328*2.3</f>
        <v>4776.6400000000003</v>
      </c>
      <c r="H2328" s="24"/>
      <c r="I2328" s="71"/>
      <c r="J2328" s="71"/>
    </row>
    <row r="2329" spans="1:15">
      <c r="A2329" s="24"/>
      <c r="B2329" s="29"/>
      <c r="C2329" s="29" t="s">
        <v>197</v>
      </c>
      <c r="D2329" s="26"/>
      <c r="E2329" s="26"/>
      <c r="F2329" s="26"/>
      <c r="G2329" s="80">
        <f>E2328*1.65</f>
        <v>3426.7200000000003</v>
      </c>
      <c r="H2329" s="24"/>
      <c r="I2329" s="71"/>
      <c r="J2329" s="71"/>
      <c r="L2329" s="33"/>
      <c r="M2329" s="33"/>
      <c r="N2329" s="33"/>
      <c r="O2329" s="33"/>
    </row>
    <row r="2330" spans="1:15">
      <c r="A2330" s="24"/>
      <c r="B2330" s="29"/>
      <c r="C2330" s="29" t="s">
        <v>280</v>
      </c>
      <c r="D2330" s="26" t="s">
        <v>281</v>
      </c>
      <c r="E2330" s="26"/>
      <c r="F2330" s="26"/>
      <c r="G2330" s="43"/>
      <c r="H2330" s="66"/>
      <c r="I2330" s="71"/>
      <c r="J2330" s="71"/>
      <c r="L2330" s="9"/>
      <c r="M2330" s="9"/>
      <c r="N2330" s="9"/>
    </row>
    <row r="2331" spans="1:15">
      <c r="A2331" s="24"/>
      <c r="B2331" s="29"/>
      <c r="C2331" s="29" t="s">
        <v>198</v>
      </c>
      <c r="D2331" s="26" t="s">
        <v>281</v>
      </c>
      <c r="E2331" s="26"/>
      <c r="F2331" s="26"/>
      <c r="G2331" s="43"/>
      <c r="H2331" s="66"/>
      <c r="I2331" s="71"/>
      <c r="J2331" s="77"/>
      <c r="K2331" s="9"/>
      <c r="L2331" s="9"/>
      <c r="M2331" s="9"/>
      <c r="N2331" s="9"/>
    </row>
    <row r="2332" spans="1:15">
      <c r="A2332" s="24"/>
      <c r="B2332" s="29"/>
      <c r="C2332" s="24" t="s">
        <v>417</v>
      </c>
      <c r="D2332" s="26" t="s">
        <v>287</v>
      </c>
      <c r="E2332" s="26">
        <v>5</v>
      </c>
      <c r="F2332" s="26">
        <v>0.7</v>
      </c>
      <c r="G2332" s="26">
        <v>387.36</v>
      </c>
      <c r="H2332" s="66">
        <v>43560</v>
      </c>
      <c r="I2332" s="71"/>
      <c r="J2332" s="77"/>
      <c r="K2332" s="9"/>
      <c r="L2332" s="9"/>
      <c r="M2332" s="9"/>
      <c r="N2332" s="9"/>
    </row>
    <row r="2333" spans="1:15">
      <c r="A2333" s="24"/>
      <c r="B2333" s="26" t="s">
        <v>488</v>
      </c>
      <c r="C2333" s="129" t="s">
        <v>418</v>
      </c>
      <c r="D2333" s="26"/>
      <c r="E2333" s="69"/>
      <c r="F2333" s="26">
        <v>4</v>
      </c>
      <c r="G2333" s="26">
        <v>1333.19</v>
      </c>
      <c r="H2333" s="66">
        <v>43566</v>
      </c>
      <c r="I2333" s="71"/>
      <c r="J2333" s="77"/>
      <c r="K2333" s="9"/>
      <c r="L2333" s="9"/>
      <c r="M2333" s="9"/>
      <c r="N2333" s="9"/>
    </row>
    <row r="2334" spans="1:15">
      <c r="A2334" s="24"/>
      <c r="B2334" s="26"/>
      <c r="C2334" s="129" t="s">
        <v>450</v>
      </c>
      <c r="D2334" s="26" t="s">
        <v>422</v>
      </c>
      <c r="E2334" s="26">
        <v>0.3</v>
      </c>
      <c r="F2334" s="26">
        <v>1.6</v>
      </c>
      <c r="G2334" s="26">
        <v>833.52</v>
      </c>
      <c r="H2334" s="66">
        <v>43581</v>
      </c>
      <c r="I2334" s="71"/>
      <c r="J2334" s="77"/>
      <c r="K2334" s="9"/>
      <c r="L2334" s="9"/>
      <c r="M2334" s="9"/>
      <c r="N2334" s="9"/>
    </row>
    <row r="2335" spans="1:15">
      <c r="A2335" s="24"/>
      <c r="B2335" s="26"/>
      <c r="C2335" s="129" t="s">
        <v>724</v>
      </c>
      <c r="D2335" s="26"/>
      <c r="E2335" s="26"/>
      <c r="F2335" s="26">
        <v>1</v>
      </c>
      <c r="G2335" s="43">
        <v>1060.4100000000001</v>
      </c>
      <c r="H2335" s="124">
        <v>43556</v>
      </c>
      <c r="I2335" s="71"/>
      <c r="J2335" s="77"/>
      <c r="K2335" s="9"/>
      <c r="L2335" s="9"/>
      <c r="M2335" s="9"/>
      <c r="N2335" s="9"/>
    </row>
    <row r="2336" spans="1:15">
      <c r="A2336" s="24"/>
      <c r="B2336" s="29"/>
      <c r="C2336" s="24" t="s">
        <v>335</v>
      </c>
      <c r="D2336" s="26" t="s">
        <v>287</v>
      </c>
      <c r="E2336" s="26">
        <v>1</v>
      </c>
      <c r="F2336" s="26">
        <v>0.19</v>
      </c>
      <c r="G2336" s="26">
        <v>177.65</v>
      </c>
      <c r="H2336" s="24"/>
      <c r="I2336" s="71"/>
      <c r="J2336" s="71"/>
    </row>
    <row r="2337" spans="1:15">
      <c r="A2337" s="24"/>
      <c r="B2337" s="29"/>
      <c r="C2337" s="36" t="s">
        <v>336</v>
      </c>
      <c r="D2337" s="26"/>
      <c r="E2337" s="26"/>
      <c r="F2337" s="26"/>
      <c r="G2337" s="43"/>
      <c r="H2337" s="24"/>
      <c r="I2337" s="71"/>
      <c r="J2337" s="71"/>
    </row>
    <row r="2338" spans="1:15">
      <c r="A2338" s="24"/>
      <c r="B2338" s="28" t="s">
        <v>275</v>
      </c>
      <c r="C2338" s="24"/>
      <c r="D2338" s="26"/>
      <c r="E2338" s="26"/>
      <c r="F2338" s="26"/>
      <c r="G2338" s="61">
        <f>SUM(G2328:G2337)</f>
        <v>11995.490000000002</v>
      </c>
      <c r="H2338" s="24"/>
      <c r="I2338" s="71"/>
      <c r="J2338" s="71"/>
      <c r="K2338" s="71"/>
      <c r="L2338" s="71"/>
    </row>
    <row r="2339" spans="1:15" ht="14.25">
      <c r="A2339" s="24">
        <v>195</v>
      </c>
      <c r="B2339" s="45" t="s">
        <v>18</v>
      </c>
      <c r="C2339" s="24"/>
      <c r="D2339" s="26"/>
      <c r="E2339" s="26"/>
      <c r="F2339" s="26"/>
      <c r="G2339" s="58"/>
      <c r="H2339" s="24"/>
      <c r="I2339" s="71"/>
      <c r="J2339" s="71"/>
      <c r="L2339" s="33"/>
      <c r="M2339" s="33"/>
      <c r="N2339" s="34"/>
      <c r="O2339" s="38"/>
    </row>
    <row r="2340" spans="1:15">
      <c r="A2340" s="24"/>
      <c r="B2340" s="27" t="s">
        <v>274</v>
      </c>
      <c r="C2340" s="24"/>
      <c r="D2340" s="26"/>
      <c r="E2340" s="26"/>
      <c r="F2340" s="26"/>
      <c r="G2340" s="58"/>
      <c r="H2340" s="24"/>
      <c r="I2340" s="71"/>
      <c r="J2340" s="71"/>
      <c r="M2340" s="37"/>
      <c r="N2340" s="33"/>
    </row>
    <row r="2341" spans="1:15">
      <c r="A2341" s="24"/>
      <c r="B2341" s="27"/>
      <c r="C2341" s="24"/>
      <c r="D2341" s="26"/>
      <c r="E2341" s="26"/>
      <c r="F2341" s="26"/>
      <c r="G2341" s="131"/>
      <c r="H2341" s="36"/>
      <c r="I2341" s="71"/>
      <c r="J2341" s="71"/>
      <c r="M2341" s="37"/>
      <c r="N2341" s="33"/>
    </row>
    <row r="2342" spans="1:15">
      <c r="A2342" s="24"/>
      <c r="B2342" s="28" t="s">
        <v>275</v>
      </c>
      <c r="C2342" s="24"/>
      <c r="D2342" s="26"/>
      <c r="E2342" s="26"/>
      <c r="F2342" s="26"/>
      <c r="G2342" s="58">
        <f>SUM(G2341:G2341)</f>
        <v>0</v>
      </c>
      <c r="H2342" s="24"/>
      <c r="I2342" s="71"/>
      <c r="J2342" s="71"/>
      <c r="M2342" s="9"/>
      <c r="N2342" s="9"/>
    </row>
    <row r="2343" spans="1:15">
      <c r="A2343" s="24"/>
      <c r="B2343" s="27" t="s">
        <v>276</v>
      </c>
      <c r="C2343" s="29" t="s">
        <v>277</v>
      </c>
      <c r="D2343" s="26" t="s">
        <v>278</v>
      </c>
      <c r="E2343" s="26">
        <v>4075.1</v>
      </c>
      <c r="F2343" s="26"/>
      <c r="G2343" s="62">
        <f>E2343*2.3</f>
        <v>9372.73</v>
      </c>
      <c r="H2343" s="24"/>
      <c r="I2343" s="71"/>
      <c r="J2343" s="71"/>
      <c r="N2343" s="9"/>
    </row>
    <row r="2344" spans="1:15">
      <c r="A2344" s="24"/>
      <c r="B2344" s="28"/>
      <c r="C2344" s="29" t="s">
        <v>197</v>
      </c>
      <c r="D2344" s="26"/>
      <c r="E2344" s="26"/>
      <c r="F2344" s="26"/>
      <c r="G2344" s="62">
        <f>E2343*1.65</f>
        <v>6723.9149999999991</v>
      </c>
      <c r="H2344" s="24"/>
      <c r="I2344" s="71"/>
      <c r="J2344" s="71"/>
    </row>
    <row r="2345" spans="1:15">
      <c r="A2345" s="24"/>
      <c r="B2345" s="28"/>
      <c r="C2345" s="29" t="s">
        <v>280</v>
      </c>
      <c r="D2345" s="26" t="s">
        <v>281</v>
      </c>
      <c r="E2345" s="26"/>
      <c r="F2345" s="26"/>
      <c r="G2345" s="43"/>
      <c r="H2345" s="66"/>
      <c r="I2345" s="71"/>
      <c r="J2345" s="71"/>
    </row>
    <row r="2346" spans="1:15">
      <c r="A2346" s="24"/>
      <c r="B2346" s="28"/>
      <c r="C2346" s="29" t="s">
        <v>198</v>
      </c>
      <c r="D2346" s="26" t="s">
        <v>281</v>
      </c>
      <c r="E2346" s="26"/>
      <c r="F2346" s="26"/>
      <c r="G2346" s="43"/>
      <c r="H2346" s="66"/>
      <c r="I2346" s="71"/>
      <c r="J2346" s="71"/>
    </row>
    <row r="2347" spans="1:15">
      <c r="A2347" s="24"/>
      <c r="B2347" s="28"/>
      <c r="C2347" s="24" t="s">
        <v>417</v>
      </c>
      <c r="D2347" s="26" t="s">
        <v>287</v>
      </c>
      <c r="E2347" s="26">
        <v>3</v>
      </c>
      <c r="F2347" s="26">
        <v>0.4</v>
      </c>
      <c r="G2347" s="26">
        <v>232.42</v>
      </c>
      <c r="H2347" s="66">
        <v>43570</v>
      </c>
      <c r="I2347" s="71"/>
      <c r="J2347" s="71"/>
    </row>
    <row r="2348" spans="1:15">
      <c r="A2348" s="24"/>
      <c r="B2348" s="28"/>
      <c r="C2348" s="24" t="s">
        <v>606</v>
      </c>
      <c r="D2348" s="26" t="s">
        <v>287</v>
      </c>
      <c r="E2348" s="26">
        <v>4</v>
      </c>
      <c r="F2348" s="26">
        <v>1</v>
      </c>
      <c r="G2348" s="26">
        <v>195.84</v>
      </c>
      <c r="H2348" s="66">
        <v>43574</v>
      </c>
      <c r="I2348" s="71"/>
      <c r="J2348" s="71"/>
    </row>
    <row r="2349" spans="1:15">
      <c r="A2349" s="24"/>
      <c r="B2349" s="28"/>
      <c r="C2349" s="129" t="s">
        <v>724</v>
      </c>
      <c r="D2349" s="26"/>
      <c r="E2349" s="26"/>
      <c r="F2349" s="26">
        <v>1</v>
      </c>
      <c r="G2349" s="43">
        <v>1060.4100000000001</v>
      </c>
      <c r="H2349" s="124">
        <v>43556</v>
      </c>
      <c r="I2349" s="71"/>
      <c r="J2349" s="71"/>
    </row>
    <row r="2350" spans="1:15">
      <c r="A2350" s="24"/>
      <c r="B2350" s="28" t="s">
        <v>275</v>
      </c>
      <c r="C2350" s="24"/>
      <c r="D2350" s="26"/>
      <c r="E2350" s="26"/>
      <c r="F2350" s="26"/>
      <c r="G2350" s="58">
        <f>SUM(G2343:G2349)</f>
        <v>17585.314999999999</v>
      </c>
      <c r="H2350" s="24"/>
      <c r="I2350" s="71"/>
      <c r="J2350" s="71"/>
      <c r="L2350" s="9"/>
      <c r="M2350" s="9"/>
      <c r="N2350" s="9"/>
    </row>
    <row r="2351" spans="1:15" ht="14.25">
      <c r="A2351" s="24">
        <v>196</v>
      </c>
      <c r="B2351" s="25" t="s">
        <v>289</v>
      </c>
      <c r="C2351" s="24"/>
      <c r="D2351" s="26"/>
      <c r="E2351" s="26"/>
      <c r="F2351" s="26"/>
      <c r="G2351" s="59"/>
      <c r="H2351" s="24"/>
      <c r="I2351" s="71"/>
      <c r="J2351" s="71"/>
    </row>
    <row r="2352" spans="1:15">
      <c r="A2352" s="24"/>
      <c r="B2352" s="27" t="s">
        <v>274</v>
      </c>
      <c r="C2352" s="24"/>
      <c r="D2352" s="26"/>
      <c r="E2352" s="26"/>
      <c r="F2352" s="26"/>
      <c r="G2352" s="26"/>
      <c r="H2352" s="24"/>
      <c r="I2352" s="71"/>
      <c r="J2352" s="71"/>
    </row>
    <row r="2353" spans="1:15">
      <c r="A2353" s="24"/>
      <c r="B2353" s="27" t="s">
        <v>549</v>
      </c>
      <c r="C2353" s="24" t="s">
        <v>626</v>
      </c>
      <c r="D2353" s="26" t="s">
        <v>126</v>
      </c>
      <c r="E2353" s="26">
        <v>2.6</v>
      </c>
      <c r="F2353" s="26">
        <v>3.4</v>
      </c>
      <c r="G2353" s="26">
        <v>1162.4100000000001</v>
      </c>
      <c r="H2353" s="32">
        <v>43559</v>
      </c>
      <c r="I2353" s="71"/>
      <c r="J2353" s="71"/>
    </row>
    <row r="2354" spans="1:15">
      <c r="A2354" s="24"/>
      <c r="B2354" s="27"/>
      <c r="C2354" s="24" t="s">
        <v>405</v>
      </c>
      <c r="D2354" s="26" t="s">
        <v>281</v>
      </c>
      <c r="E2354" s="26">
        <v>1</v>
      </c>
      <c r="F2354" s="26"/>
      <c r="G2354" s="26">
        <v>1485.7</v>
      </c>
      <c r="H2354" s="32">
        <v>43559</v>
      </c>
      <c r="I2354" s="71"/>
      <c r="J2354" s="71"/>
    </row>
    <row r="2355" spans="1:15">
      <c r="A2355" s="24"/>
      <c r="B2355" s="28" t="s">
        <v>275</v>
      </c>
      <c r="C2355" s="24"/>
      <c r="D2355" s="26"/>
      <c r="E2355" s="26"/>
      <c r="F2355" s="26"/>
      <c r="G2355" s="61">
        <f>SUM(G2353:G2354)</f>
        <v>2648.11</v>
      </c>
      <c r="H2355" s="24"/>
      <c r="I2355" s="71"/>
      <c r="J2355" s="71"/>
    </row>
    <row r="2356" spans="1:15">
      <c r="A2356" s="24"/>
      <c r="B2356" s="27" t="s">
        <v>276</v>
      </c>
      <c r="C2356" s="29" t="s">
        <v>277</v>
      </c>
      <c r="D2356" s="26" t="s">
        <v>278</v>
      </c>
      <c r="E2356" s="26">
        <v>747.4</v>
      </c>
      <c r="F2356" s="26"/>
      <c r="G2356" s="59">
        <f>E2356*2.3</f>
        <v>1719.0199999999998</v>
      </c>
      <c r="H2356" s="24"/>
      <c r="I2356" s="112" t="s">
        <v>392</v>
      </c>
      <c r="J2356" s="120" t="s">
        <v>403</v>
      </c>
      <c r="K2356" s="33"/>
      <c r="L2356" s="33"/>
      <c r="M2356" s="33"/>
      <c r="N2356" s="33"/>
      <c r="O2356" s="33"/>
    </row>
    <row r="2357" spans="1:15">
      <c r="A2357" s="24"/>
      <c r="B2357" s="29"/>
      <c r="C2357" s="29" t="s">
        <v>282</v>
      </c>
      <c r="D2357" s="26"/>
      <c r="E2357" s="26"/>
      <c r="F2357" s="26"/>
      <c r="G2357" s="43"/>
      <c r="H2357" s="24"/>
      <c r="I2357" s="71"/>
      <c r="J2357" s="77"/>
      <c r="K2357" s="9"/>
      <c r="L2357" s="9"/>
      <c r="M2357" s="9"/>
      <c r="N2357" s="9"/>
      <c r="O2357" s="9"/>
    </row>
    <row r="2358" spans="1:15">
      <c r="A2358" s="24"/>
      <c r="B2358" s="29"/>
      <c r="C2358" s="29" t="s">
        <v>201</v>
      </c>
      <c r="D2358" s="26"/>
      <c r="E2358" s="26"/>
      <c r="F2358" s="26"/>
      <c r="G2358" s="26"/>
      <c r="H2358" s="24"/>
      <c r="I2358" s="71"/>
      <c r="J2358" s="71"/>
      <c r="K2358" s="9"/>
      <c r="L2358" s="9"/>
      <c r="M2358" s="9"/>
    </row>
    <row r="2359" spans="1:15">
      <c r="A2359" s="24"/>
      <c r="B2359" s="29"/>
      <c r="C2359" s="29" t="s">
        <v>347</v>
      </c>
      <c r="D2359" s="26"/>
      <c r="E2359" s="26"/>
      <c r="F2359" s="26"/>
      <c r="G2359" s="26"/>
      <c r="H2359" s="24"/>
      <c r="I2359" s="71"/>
      <c r="J2359" s="71"/>
      <c r="K2359" s="33"/>
      <c r="L2359" s="33"/>
      <c r="M2359" s="34"/>
    </row>
    <row r="2360" spans="1:15">
      <c r="A2360" s="24"/>
      <c r="B2360" s="29"/>
      <c r="C2360" s="129" t="s">
        <v>724</v>
      </c>
      <c r="D2360" s="26"/>
      <c r="E2360" s="26"/>
      <c r="F2360" s="26">
        <v>1</v>
      </c>
      <c r="G2360" s="43">
        <v>1060.4100000000001</v>
      </c>
      <c r="H2360" s="124">
        <v>43556</v>
      </c>
      <c r="I2360" s="71"/>
      <c r="J2360" s="71"/>
      <c r="K2360" s="33"/>
      <c r="L2360" s="33"/>
      <c r="M2360" s="34"/>
    </row>
    <row r="2361" spans="1:15">
      <c r="A2361" s="24"/>
      <c r="B2361" s="28" t="s">
        <v>275</v>
      </c>
      <c r="C2361" s="24"/>
      <c r="D2361" s="26"/>
      <c r="E2361" s="26"/>
      <c r="F2361" s="26"/>
      <c r="G2361" s="61">
        <f>SUM(G2356:G2360)</f>
        <v>2779.43</v>
      </c>
      <c r="H2361" s="24"/>
      <c r="I2361" s="71"/>
      <c r="J2361" s="71"/>
    </row>
    <row r="2362" spans="1:15" ht="14.25">
      <c r="A2362" s="24">
        <v>197</v>
      </c>
      <c r="B2362" s="67" t="s">
        <v>290</v>
      </c>
      <c r="C2362" s="24"/>
      <c r="D2362" s="26"/>
      <c r="E2362" s="26"/>
      <c r="F2362" s="26"/>
      <c r="G2362" s="26"/>
      <c r="H2362" s="24"/>
      <c r="I2362" s="71"/>
      <c r="J2362" s="71"/>
      <c r="M2362" s="33"/>
    </row>
    <row r="2363" spans="1:15">
      <c r="A2363" s="24"/>
      <c r="B2363" s="27" t="s">
        <v>274</v>
      </c>
      <c r="C2363" s="24"/>
      <c r="D2363" s="26"/>
      <c r="E2363" s="26"/>
      <c r="F2363" s="26"/>
      <c r="G2363" s="26"/>
      <c r="H2363" s="24"/>
      <c r="I2363" s="71"/>
      <c r="J2363" s="71"/>
    </row>
    <row r="2364" spans="1:15">
      <c r="A2364" s="24"/>
      <c r="B2364" s="27"/>
      <c r="C2364" s="24" t="s">
        <v>730</v>
      </c>
      <c r="D2364" s="26" t="s">
        <v>278</v>
      </c>
      <c r="E2364" s="26">
        <v>36.200000000000003</v>
      </c>
      <c r="F2364" s="26">
        <v>133.1</v>
      </c>
      <c r="G2364" s="59">
        <v>39412.17</v>
      </c>
      <c r="H2364" s="66" t="s">
        <v>731</v>
      </c>
      <c r="I2364" s="71"/>
      <c r="J2364" s="71"/>
    </row>
    <row r="2365" spans="1:15">
      <c r="A2365" s="24"/>
      <c r="B2365" s="28" t="s">
        <v>275</v>
      </c>
      <c r="C2365" s="24"/>
      <c r="D2365" s="26"/>
      <c r="E2365" s="26"/>
      <c r="F2365" s="26"/>
      <c r="G2365" s="58">
        <f>SUM(G2364:G2364)</f>
        <v>39412.17</v>
      </c>
      <c r="H2365" s="24"/>
      <c r="I2365" s="71"/>
      <c r="J2365" s="71"/>
    </row>
    <row r="2366" spans="1:15">
      <c r="A2366" s="24"/>
      <c r="B2366" s="27" t="s">
        <v>276</v>
      </c>
      <c r="C2366" s="29" t="s">
        <v>277</v>
      </c>
      <c r="D2366" s="26" t="s">
        <v>278</v>
      </c>
      <c r="E2366" s="26">
        <v>470.1</v>
      </c>
      <c r="F2366" s="26"/>
      <c r="G2366" s="59">
        <f>E2366*2.3</f>
        <v>1081.23</v>
      </c>
      <c r="H2366" s="24"/>
      <c r="I2366" s="112" t="s">
        <v>392</v>
      </c>
      <c r="J2366" s="120" t="s">
        <v>403</v>
      </c>
    </row>
    <row r="2367" spans="1:15">
      <c r="A2367" s="24"/>
      <c r="B2367" s="29"/>
      <c r="C2367" s="29" t="s">
        <v>370</v>
      </c>
      <c r="D2367" s="26"/>
      <c r="E2367" s="26"/>
      <c r="F2367" s="26"/>
      <c r="G2367" s="43"/>
      <c r="H2367" s="24"/>
      <c r="I2367" s="71"/>
      <c r="J2367" s="71"/>
    </row>
    <row r="2368" spans="1:15">
      <c r="A2368" s="24"/>
      <c r="B2368" s="29"/>
      <c r="C2368" s="29" t="s">
        <v>347</v>
      </c>
      <c r="D2368" s="26" t="s">
        <v>281</v>
      </c>
      <c r="E2368" s="26"/>
      <c r="F2368" s="26"/>
      <c r="G2368" s="43"/>
      <c r="H2368" s="24"/>
      <c r="I2368" s="71"/>
      <c r="J2368" s="71"/>
    </row>
    <row r="2369" spans="1:10">
      <c r="A2369" s="24"/>
      <c r="B2369" s="29"/>
      <c r="C2369" s="29" t="s">
        <v>360</v>
      </c>
      <c r="D2369" s="26"/>
      <c r="E2369" s="26"/>
      <c r="F2369" s="26"/>
      <c r="G2369" s="43"/>
      <c r="H2369" s="24"/>
      <c r="I2369" s="71"/>
      <c r="J2369" s="71"/>
    </row>
    <row r="2370" spans="1:10">
      <c r="A2370" s="24"/>
      <c r="B2370" s="29"/>
      <c r="C2370" s="29" t="s">
        <v>282</v>
      </c>
      <c r="D2370" s="26"/>
      <c r="E2370" s="26"/>
      <c r="F2370" s="26"/>
      <c r="G2370" s="43"/>
      <c r="H2370" s="24"/>
      <c r="I2370" s="71"/>
      <c r="J2370" s="71"/>
    </row>
    <row r="2371" spans="1:10">
      <c r="A2371" s="24"/>
      <c r="B2371" s="29"/>
      <c r="C2371" s="129" t="s">
        <v>724</v>
      </c>
      <c r="D2371" s="26"/>
      <c r="E2371" s="26"/>
      <c r="F2371" s="26">
        <v>1</v>
      </c>
      <c r="G2371" s="43">
        <v>1060.4100000000001</v>
      </c>
      <c r="H2371" s="124">
        <v>43556</v>
      </c>
      <c r="I2371" s="71"/>
      <c r="J2371" s="71"/>
    </row>
    <row r="2372" spans="1:10">
      <c r="A2372" s="24"/>
      <c r="B2372" s="28" t="s">
        <v>275</v>
      </c>
      <c r="C2372" s="24"/>
      <c r="D2372" s="26"/>
      <c r="E2372" s="26"/>
      <c r="F2372" s="26"/>
      <c r="G2372" s="61">
        <f>SUM(G2366:G2371)</f>
        <v>2141.6400000000003</v>
      </c>
      <c r="H2372" s="24"/>
      <c r="I2372" s="71"/>
      <c r="J2372" s="71"/>
    </row>
    <row r="2373" spans="1:10" ht="14.25">
      <c r="A2373" s="24">
        <v>198</v>
      </c>
      <c r="B2373" s="25" t="s">
        <v>291</v>
      </c>
      <c r="C2373" s="24"/>
      <c r="D2373" s="26"/>
      <c r="E2373" s="26"/>
      <c r="F2373" s="26"/>
      <c r="G2373" s="26"/>
      <c r="H2373" s="24"/>
      <c r="I2373" s="71"/>
      <c r="J2373" s="71"/>
    </row>
    <row r="2374" spans="1:10">
      <c r="A2374" s="24"/>
      <c r="B2374" s="27" t="s">
        <v>274</v>
      </c>
      <c r="C2374" s="24"/>
      <c r="D2374" s="26"/>
      <c r="E2374" s="26"/>
      <c r="F2374" s="26"/>
      <c r="G2374" s="26"/>
      <c r="H2374" s="24"/>
      <c r="I2374" s="71"/>
      <c r="J2374" s="71"/>
    </row>
    <row r="2375" spans="1:10">
      <c r="A2375" s="24"/>
      <c r="B2375" s="27"/>
      <c r="C2375" s="24"/>
      <c r="D2375" s="26"/>
      <c r="E2375" s="26"/>
      <c r="F2375" s="26"/>
      <c r="G2375" s="26"/>
      <c r="H2375" s="66"/>
      <c r="I2375" s="71"/>
      <c r="J2375" s="71"/>
    </row>
    <row r="2376" spans="1:10">
      <c r="A2376" s="24"/>
      <c r="B2376" s="28" t="s">
        <v>275</v>
      </c>
      <c r="C2376" s="24"/>
      <c r="D2376" s="26"/>
      <c r="E2376" s="26"/>
      <c r="F2376" s="26"/>
      <c r="G2376" s="61">
        <f>SUM(G2375:G2375)</f>
        <v>0</v>
      </c>
      <c r="H2376" s="24"/>
      <c r="I2376" s="71"/>
      <c r="J2376" s="71"/>
    </row>
    <row r="2377" spans="1:10">
      <c r="A2377" s="24"/>
      <c r="B2377" s="27" t="s">
        <v>276</v>
      </c>
      <c r="C2377" s="29" t="s">
        <v>277</v>
      </c>
      <c r="D2377" s="26" t="s">
        <v>278</v>
      </c>
      <c r="E2377" s="26">
        <v>465.4</v>
      </c>
      <c r="F2377" s="26"/>
      <c r="G2377" s="59">
        <f>E2377*2.3</f>
        <v>1070.4199999999998</v>
      </c>
      <c r="H2377" s="24"/>
      <c r="I2377" s="112" t="s">
        <v>392</v>
      </c>
      <c r="J2377" s="71"/>
    </row>
    <row r="2378" spans="1:10">
      <c r="A2378" s="24"/>
      <c r="B2378" s="29"/>
      <c r="C2378" s="29" t="s">
        <v>370</v>
      </c>
      <c r="D2378" s="26"/>
      <c r="E2378" s="26"/>
      <c r="F2378" s="26"/>
      <c r="G2378" s="43"/>
      <c r="H2378" s="24"/>
      <c r="I2378" s="71"/>
      <c r="J2378" s="71"/>
    </row>
    <row r="2379" spans="1:10">
      <c r="A2379" s="24"/>
      <c r="B2379" s="29"/>
      <c r="C2379" s="29" t="s">
        <v>347</v>
      </c>
      <c r="D2379" s="26"/>
      <c r="E2379" s="26"/>
      <c r="F2379" s="26"/>
      <c r="G2379" s="43"/>
      <c r="H2379" s="24"/>
      <c r="I2379" s="71"/>
      <c r="J2379" s="71"/>
    </row>
    <row r="2380" spans="1:10">
      <c r="A2380" s="24"/>
      <c r="B2380" s="29"/>
      <c r="C2380" s="29" t="s">
        <v>360</v>
      </c>
      <c r="D2380" s="26"/>
      <c r="E2380" s="26"/>
      <c r="F2380" s="26"/>
      <c r="G2380" s="43"/>
      <c r="H2380" s="24"/>
      <c r="I2380" s="71"/>
      <c r="J2380" s="71"/>
    </row>
    <row r="2381" spans="1:10">
      <c r="A2381" s="24"/>
      <c r="B2381" s="29"/>
      <c r="C2381" s="29" t="s">
        <v>282</v>
      </c>
      <c r="D2381" s="26"/>
      <c r="E2381" s="26"/>
      <c r="F2381" s="26"/>
      <c r="G2381" s="43"/>
      <c r="H2381" s="24"/>
      <c r="I2381" s="71"/>
      <c r="J2381" s="71"/>
    </row>
    <row r="2382" spans="1:10">
      <c r="A2382" s="24"/>
      <c r="B2382" s="29"/>
      <c r="C2382" s="129" t="s">
        <v>724</v>
      </c>
      <c r="D2382" s="26"/>
      <c r="E2382" s="26"/>
      <c r="F2382" s="26">
        <v>1</v>
      </c>
      <c r="G2382" s="43">
        <v>1060.4100000000001</v>
      </c>
      <c r="H2382" s="124">
        <v>43556</v>
      </c>
      <c r="I2382" s="71"/>
      <c r="J2382" s="71"/>
    </row>
    <row r="2383" spans="1:10">
      <c r="A2383" s="24"/>
      <c r="B2383" s="28" t="s">
        <v>275</v>
      </c>
      <c r="C2383" s="24"/>
      <c r="D2383" s="26"/>
      <c r="E2383" s="26"/>
      <c r="F2383" s="26"/>
      <c r="G2383" s="61">
        <f>SUM(G2377:G2382)</f>
        <v>2130.83</v>
      </c>
      <c r="H2383" s="24"/>
      <c r="I2383" s="71"/>
      <c r="J2383" s="71"/>
    </row>
    <row r="2384" spans="1:10" ht="14.25">
      <c r="A2384" s="24">
        <v>199</v>
      </c>
      <c r="B2384" s="25" t="s">
        <v>292</v>
      </c>
      <c r="C2384" s="24"/>
      <c r="D2384" s="26"/>
      <c r="E2384" s="26"/>
      <c r="F2384" s="26"/>
      <c r="G2384" s="26"/>
      <c r="H2384" s="24"/>
      <c r="I2384" s="71"/>
      <c r="J2384" s="71"/>
    </row>
    <row r="2385" spans="1:11">
      <c r="A2385" s="24"/>
      <c r="B2385" s="27" t="s">
        <v>274</v>
      </c>
      <c r="C2385" s="39"/>
      <c r="D2385" s="26"/>
      <c r="E2385" s="26"/>
      <c r="F2385" s="26"/>
      <c r="G2385" s="26"/>
      <c r="H2385" s="24"/>
      <c r="I2385" s="71"/>
      <c r="J2385" s="71"/>
    </row>
    <row r="2386" spans="1:11">
      <c r="A2386" s="24"/>
      <c r="B2386" s="27"/>
      <c r="C2386" s="24"/>
      <c r="D2386" s="26"/>
      <c r="E2386" s="26"/>
      <c r="F2386" s="26"/>
      <c r="G2386" s="69"/>
      <c r="H2386" s="32"/>
      <c r="I2386" s="71"/>
      <c r="J2386" s="71"/>
    </row>
    <row r="2387" spans="1:11">
      <c r="A2387" s="24"/>
      <c r="B2387" s="28" t="s">
        <v>275</v>
      </c>
      <c r="C2387" s="24"/>
      <c r="D2387" s="26"/>
      <c r="E2387" s="26"/>
      <c r="F2387" s="26"/>
      <c r="G2387" s="61">
        <f>SUM(G2386:G2386)</f>
        <v>0</v>
      </c>
      <c r="H2387" s="24"/>
      <c r="I2387" s="71"/>
      <c r="J2387" s="71"/>
    </row>
    <row r="2388" spans="1:11">
      <c r="A2388" s="24"/>
      <c r="B2388" s="27" t="s">
        <v>276</v>
      </c>
      <c r="C2388" s="29" t="s">
        <v>277</v>
      </c>
      <c r="D2388" s="26" t="s">
        <v>278</v>
      </c>
      <c r="E2388" s="26">
        <v>458.4</v>
      </c>
      <c r="F2388" s="26"/>
      <c r="G2388" s="59">
        <f>E2388*2.3</f>
        <v>1054.32</v>
      </c>
      <c r="H2388" s="24"/>
      <c r="I2388" s="112" t="s">
        <v>392</v>
      </c>
      <c r="J2388" s="120" t="s">
        <v>403</v>
      </c>
    </row>
    <row r="2389" spans="1:11">
      <c r="A2389" s="24"/>
      <c r="B2389" s="29"/>
      <c r="C2389" s="29" t="s">
        <v>197</v>
      </c>
      <c r="D2389" s="26"/>
      <c r="E2389" s="26"/>
      <c r="F2389" s="26"/>
      <c r="G2389" s="43">
        <v>0</v>
      </c>
      <c r="H2389" s="24"/>
      <c r="I2389" s="71"/>
      <c r="J2389" s="71"/>
    </row>
    <row r="2390" spans="1:11">
      <c r="A2390" s="24"/>
      <c r="B2390" s="29"/>
      <c r="C2390" s="68" t="s">
        <v>280</v>
      </c>
      <c r="D2390" s="69" t="s">
        <v>281</v>
      </c>
      <c r="E2390" s="69"/>
      <c r="F2390" s="69"/>
      <c r="G2390" s="92"/>
      <c r="H2390" s="73"/>
      <c r="I2390" s="71"/>
      <c r="J2390" s="71"/>
    </row>
    <row r="2391" spans="1:11">
      <c r="A2391" s="24"/>
      <c r="B2391" s="29"/>
      <c r="C2391" s="29" t="s">
        <v>198</v>
      </c>
      <c r="D2391" s="26" t="s">
        <v>281</v>
      </c>
      <c r="E2391" s="26"/>
      <c r="F2391" s="26"/>
      <c r="G2391" s="43"/>
      <c r="H2391" s="66"/>
      <c r="I2391" s="71"/>
      <c r="J2391" s="71"/>
    </row>
    <row r="2392" spans="1:11">
      <c r="A2392" s="24"/>
      <c r="B2392" s="29"/>
      <c r="C2392" s="29" t="s">
        <v>282</v>
      </c>
      <c r="D2392" s="26"/>
      <c r="E2392" s="26"/>
      <c r="F2392" s="26"/>
      <c r="G2392" s="43"/>
      <c r="H2392" s="24"/>
      <c r="I2392" s="71"/>
    </row>
    <row r="2393" spans="1:11">
      <c r="A2393" s="24"/>
      <c r="B2393" s="29"/>
      <c r="C2393" s="129" t="s">
        <v>724</v>
      </c>
      <c r="D2393" s="26"/>
      <c r="E2393" s="26"/>
      <c r="F2393" s="26">
        <v>1</v>
      </c>
      <c r="G2393" s="43">
        <v>1060.4100000000001</v>
      </c>
      <c r="H2393" s="124">
        <v>43556</v>
      </c>
      <c r="I2393" s="71"/>
    </row>
    <row r="2394" spans="1:11">
      <c r="A2394" s="24"/>
      <c r="B2394" s="28" t="s">
        <v>275</v>
      </c>
      <c r="C2394" s="24"/>
      <c r="D2394" s="26"/>
      <c r="E2394" s="26"/>
      <c r="F2394" s="26"/>
      <c r="G2394" s="61">
        <f>SUM(G2388:G2393)</f>
        <v>2114.73</v>
      </c>
      <c r="H2394" s="24"/>
      <c r="I2394" s="71"/>
      <c r="J2394" s="71"/>
      <c r="K2394" s="71"/>
    </row>
    <row r="2395" spans="1:11" ht="14.25">
      <c r="A2395" s="24">
        <v>200</v>
      </c>
      <c r="B2395" s="67" t="s">
        <v>293</v>
      </c>
      <c r="C2395" s="24"/>
      <c r="D2395" s="26"/>
      <c r="E2395" s="26"/>
      <c r="F2395" s="26"/>
      <c r="G2395" s="26"/>
      <c r="H2395" s="24"/>
      <c r="I2395" s="71"/>
      <c r="J2395" s="71"/>
    </row>
    <row r="2396" spans="1:11">
      <c r="A2396" s="24"/>
      <c r="B2396" s="27" t="s">
        <v>274</v>
      </c>
      <c r="C2396" s="39"/>
      <c r="D2396" s="26"/>
      <c r="E2396" s="26"/>
      <c r="F2396" s="26"/>
      <c r="G2396" s="26"/>
      <c r="H2396" s="24"/>
      <c r="I2396" s="71"/>
      <c r="J2396" s="71"/>
    </row>
    <row r="2397" spans="1:11">
      <c r="A2397" s="24"/>
      <c r="B2397" s="27"/>
      <c r="C2397" s="24"/>
      <c r="D2397" s="26"/>
      <c r="E2397" s="26"/>
      <c r="F2397" s="26"/>
      <c r="G2397" s="26"/>
      <c r="H2397" s="66"/>
      <c r="I2397" s="71"/>
      <c r="J2397" s="71"/>
    </row>
    <row r="2398" spans="1:11">
      <c r="A2398" s="24"/>
      <c r="B2398" s="28" t="s">
        <v>275</v>
      </c>
      <c r="C2398" s="24"/>
      <c r="D2398" s="26"/>
      <c r="E2398" s="26"/>
      <c r="F2398" s="26"/>
      <c r="G2398" s="61">
        <f>SUM(G2397:G2397)</f>
        <v>0</v>
      </c>
      <c r="H2398" s="24"/>
      <c r="I2398" s="71"/>
      <c r="J2398" s="71"/>
    </row>
    <row r="2399" spans="1:11">
      <c r="A2399" s="24"/>
      <c r="B2399" s="27" t="s">
        <v>276</v>
      </c>
      <c r="C2399" s="29" t="s">
        <v>277</v>
      </c>
      <c r="D2399" s="26" t="s">
        <v>278</v>
      </c>
      <c r="E2399" s="26">
        <v>452.2</v>
      </c>
      <c r="F2399" s="26"/>
      <c r="G2399" s="59">
        <f>E2399*2.3</f>
        <v>1040.06</v>
      </c>
      <c r="H2399" s="24"/>
      <c r="I2399" s="112" t="s">
        <v>392</v>
      </c>
      <c r="J2399" s="120" t="s">
        <v>403</v>
      </c>
    </row>
    <row r="2400" spans="1:11">
      <c r="A2400" s="24"/>
      <c r="B2400" s="29"/>
      <c r="C2400" s="29" t="s">
        <v>197</v>
      </c>
      <c r="D2400" s="26"/>
      <c r="E2400" s="26"/>
      <c r="F2400" s="26"/>
      <c r="G2400" s="43">
        <v>0</v>
      </c>
      <c r="H2400" s="24"/>
      <c r="I2400" s="71"/>
      <c r="J2400" s="71"/>
    </row>
    <row r="2401" spans="1:18">
      <c r="A2401" s="24"/>
      <c r="B2401" s="29"/>
      <c r="C2401" s="68" t="s">
        <v>280</v>
      </c>
      <c r="D2401" s="69" t="s">
        <v>281</v>
      </c>
      <c r="E2401" s="69"/>
      <c r="F2401" s="69"/>
      <c r="G2401" s="92"/>
      <c r="H2401" s="75"/>
      <c r="I2401" s="71"/>
      <c r="J2401" s="71"/>
      <c r="K2401" s="81"/>
      <c r="L2401" s="9"/>
      <c r="M2401" s="34"/>
      <c r="N2401" s="9"/>
    </row>
    <row r="2402" spans="1:18">
      <c r="A2402" s="24"/>
      <c r="B2402" s="29"/>
      <c r="C2402" s="29" t="s">
        <v>198</v>
      </c>
      <c r="D2402" s="69" t="s">
        <v>281</v>
      </c>
      <c r="E2402" s="26"/>
      <c r="F2402" s="26"/>
      <c r="G2402" s="43"/>
      <c r="H2402" s="66"/>
      <c r="I2402" s="71"/>
      <c r="J2402" s="71"/>
      <c r="K2402" s="9"/>
      <c r="L2402" s="9"/>
      <c r="M2402" s="9"/>
      <c r="N2402" s="9"/>
    </row>
    <row r="2403" spans="1:18">
      <c r="A2403" s="24"/>
      <c r="B2403" s="29"/>
      <c r="C2403" s="29" t="s">
        <v>282</v>
      </c>
      <c r="D2403" s="26"/>
      <c r="E2403" s="26"/>
      <c r="F2403" s="26"/>
      <c r="G2403" s="43"/>
      <c r="H2403" s="24"/>
      <c r="I2403" s="71"/>
      <c r="J2403" s="71"/>
      <c r="K2403" s="65"/>
      <c r="L2403" s="65"/>
      <c r="M2403" s="65"/>
      <c r="N2403" s="65"/>
    </row>
    <row r="2404" spans="1:18">
      <c r="A2404" s="24"/>
      <c r="B2404" s="29"/>
      <c r="C2404" s="129" t="s">
        <v>724</v>
      </c>
      <c r="D2404" s="26"/>
      <c r="E2404" s="26"/>
      <c r="F2404" s="26">
        <v>1</v>
      </c>
      <c r="G2404" s="43">
        <v>1060.4100000000001</v>
      </c>
      <c r="H2404" s="124">
        <v>43556</v>
      </c>
      <c r="I2404" s="71"/>
      <c r="J2404" s="71"/>
      <c r="K2404" s="65"/>
      <c r="L2404" s="65"/>
      <c r="M2404" s="65"/>
      <c r="N2404" s="65"/>
    </row>
    <row r="2405" spans="1:18">
      <c r="A2405" s="24"/>
      <c r="B2405" s="29"/>
      <c r="C2405" s="24" t="s">
        <v>335</v>
      </c>
      <c r="D2405" s="26" t="s">
        <v>287</v>
      </c>
      <c r="E2405" s="26">
        <v>1</v>
      </c>
      <c r="F2405" s="26">
        <v>0.19</v>
      </c>
      <c r="G2405" s="26">
        <v>177.65</v>
      </c>
      <c r="H2405" s="24"/>
      <c r="I2405" s="71"/>
      <c r="J2405" s="71"/>
    </row>
    <row r="2406" spans="1:18">
      <c r="A2406" s="24"/>
      <c r="B2406" s="29"/>
      <c r="C2406" s="36" t="s">
        <v>336</v>
      </c>
      <c r="D2406" s="26"/>
      <c r="E2406" s="26"/>
      <c r="F2406" s="26"/>
      <c r="G2406" s="43"/>
      <c r="H2406" s="24"/>
      <c r="I2406" s="71"/>
      <c r="J2406" s="71"/>
    </row>
    <row r="2407" spans="1:18">
      <c r="A2407" s="24"/>
      <c r="B2407" s="28" t="s">
        <v>275</v>
      </c>
      <c r="C2407" s="24"/>
      <c r="D2407" s="26"/>
      <c r="E2407" s="26"/>
      <c r="F2407" s="26"/>
      <c r="G2407" s="61">
        <f>SUM(G2399:G2406)</f>
        <v>2278.1200000000003</v>
      </c>
      <c r="H2407" s="24"/>
      <c r="I2407" s="71"/>
      <c r="J2407" s="71"/>
    </row>
    <row r="2408" spans="1:18" ht="14.25">
      <c r="A2408" s="24">
        <v>201</v>
      </c>
      <c r="B2408" s="25" t="s">
        <v>294</v>
      </c>
      <c r="C2408" s="24"/>
      <c r="D2408" s="26"/>
      <c r="E2408" s="26"/>
      <c r="F2408" s="26"/>
      <c r="G2408" s="26"/>
      <c r="H2408" s="24"/>
      <c r="I2408" s="71"/>
      <c r="J2408" s="71"/>
    </row>
    <row r="2409" spans="1:18">
      <c r="A2409" s="24"/>
      <c r="B2409" s="27" t="s">
        <v>274</v>
      </c>
      <c r="C2409" s="24"/>
      <c r="D2409" s="26"/>
      <c r="E2409" s="26"/>
      <c r="F2409" s="26"/>
      <c r="G2409" s="26"/>
      <c r="H2409" s="24"/>
      <c r="I2409" s="71"/>
      <c r="J2409" s="71"/>
    </row>
    <row r="2410" spans="1:18">
      <c r="A2410" s="24"/>
      <c r="B2410" s="27"/>
      <c r="C2410" s="24"/>
      <c r="D2410" s="26"/>
      <c r="E2410" s="26"/>
      <c r="F2410" s="26"/>
      <c r="G2410" s="26"/>
      <c r="H2410" s="32"/>
      <c r="I2410" s="71"/>
      <c r="J2410" s="71"/>
    </row>
    <row r="2411" spans="1:18">
      <c r="A2411" s="24"/>
      <c r="B2411" s="28" t="s">
        <v>275</v>
      </c>
      <c r="C2411" s="24"/>
      <c r="D2411" s="26"/>
      <c r="E2411" s="26"/>
      <c r="F2411" s="26"/>
      <c r="G2411" s="61">
        <f>SUM(G2410:G2410)</f>
        <v>0</v>
      </c>
      <c r="H2411" s="24"/>
      <c r="I2411" s="71"/>
      <c r="J2411" s="71"/>
      <c r="L2411" s="9"/>
      <c r="M2411" s="9"/>
      <c r="N2411" s="9"/>
      <c r="O2411" s="33"/>
      <c r="P2411" s="33"/>
      <c r="Q2411" s="33"/>
      <c r="R2411" s="33"/>
    </row>
    <row r="2412" spans="1:18">
      <c r="A2412" s="24"/>
      <c r="B2412" s="27" t="s">
        <v>276</v>
      </c>
      <c r="C2412" s="29" t="s">
        <v>277</v>
      </c>
      <c r="D2412" s="26" t="s">
        <v>278</v>
      </c>
      <c r="E2412" s="26">
        <v>753.3</v>
      </c>
      <c r="F2412" s="26"/>
      <c r="G2412" s="59">
        <f>E2412*2.3</f>
        <v>1732.5899999999997</v>
      </c>
      <c r="H2412" s="24"/>
      <c r="I2412" s="71"/>
      <c r="J2412" s="71"/>
      <c r="L2412" s="9"/>
      <c r="M2412" s="33"/>
      <c r="N2412" s="33"/>
      <c r="O2412" s="33"/>
      <c r="P2412" s="33"/>
      <c r="Q2412" s="33"/>
      <c r="R2412" s="33"/>
    </row>
    <row r="2413" spans="1:18">
      <c r="A2413" s="24"/>
      <c r="B2413" s="29"/>
      <c r="C2413" s="29" t="s">
        <v>197</v>
      </c>
      <c r="D2413" s="26"/>
      <c r="E2413" s="26"/>
      <c r="F2413" s="26"/>
      <c r="G2413" s="43">
        <f>E2412*1.51</f>
        <v>1137.4829999999999</v>
      </c>
      <c r="H2413" s="24"/>
      <c r="I2413" s="71"/>
      <c r="J2413" s="71"/>
    </row>
    <row r="2414" spans="1:18">
      <c r="A2414" s="24"/>
      <c r="B2414" s="29"/>
      <c r="C2414" s="29" t="s">
        <v>295</v>
      </c>
      <c r="D2414" s="26" t="s">
        <v>281</v>
      </c>
      <c r="E2414" s="26"/>
      <c r="F2414" s="26"/>
      <c r="G2414" s="43"/>
      <c r="H2414" s="24"/>
      <c r="I2414" s="71"/>
      <c r="J2414" s="71"/>
    </row>
    <row r="2415" spans="1:18">
      <c r="A2415" s="24"/>
      <c r="B2415" s="29"/>
      <c r="C2415" s="29" t="s">
        <v>198</v>
      </c>
      <c r="D2415" s="26" t="s">
        <v>281</v>
      </c>
      <c r="E2415" s="26"/>
      <c r="F2415" s="26"/>
      <c r="G2415" s="43"/>
      <c r="H2415" s="32"/>
      <c r="I2415" s="71"/>
      <c r="J2415" s="71"/>
    </row>
    <row r="2416" spans="1:18">
      <c r="A2416" s="24"/>
      <c r="B2416" s="29"/>
      <c r="C2416" s="29" t="s">
        <v>282</v>
      </c>
      <c r="D2416" s="26"/>
      <c r="E2416" s="26"/>
      <c r="F2416" s="26"/>
      <c r="G2416" s="43"/>
      <c r="H2416" s="24"/>
      <c r="I2416" s="71"/>
      <c r="J2416" s="71"/>
    </row>
    <row r="2417" spans="1:18">
      <c r="A2417" s="24"/>
      <c r="B2417" s="29"/>
      <c r="C2417" s="129" t="s">
        <v>724</v>
      </c>
      <c r="D2417" s="26"/>
      <c r="E2417" s="26"/>
      <c r="F2417" s="26">
        <v>1</v>
      </c>
      <c r="G2417" s="43">
        <v>1060.4100000000001</v>
      </c>
      <c r="H2417" s="124">
        <v>43556</v>
      </c>
      <c r="I2417" s="71"/>
      <c r="J2417" s="71"/>
    </row>
    <row r="2418" spans="1:18">
      <c r="A2418" s="24"/>
      <c r="B2418" s="29"/>
      <c r="C2418" s="24" t="s">
        <v>335</v>
      </c>
      <c r="D2418" s="26" t="s">
        <v>287</v>
      </c>
      <c r="E2418" s="26">
        <v>2</v>
      </c>
      <c r="F2418" s="26">
        <v>0.38</v>
      </c>
      <c r="G2418" s="43">
        <v>355.3</v>
      </c>
      <c r="H2418" s="24"/>
      <c r="I2418" s="71"/>
      <c r="J2418" s="71"/>
    </row>
    <row r="2419" spans="1:18">
      <c r="A2419" s="24"/>
      <c r="B2419" s="29"/>
      <c r="C2419" s="36" t="s">
        <v>336</v>
      </c>
      <c r="D2419" s="26"/>
      <c r="E2419" s="26"/>
      <c r="F2419" s="26"/>
      <c r="G2419" s="43"/>
      <c r="H2419" s="24"/>
      <c r="I2419" s="71"/>
      <c r="J2419" s="71"/>
    </row>
    <row r="2420" spans="1:18">
      <c r="A2420" s="24"/>
      <c r="B2420" s="28" t="s">
        <v>275</v>
      </c>
      <c r="C2420" s="24"/>
      <c r="D2420" s="26"/>
      <c r="E2420" s="26"/>
      <c r="F2420" s="26"/>
      <c r="G2420" s="61">
        <f>SUM(G2412:G2419)</f>
        <v>4285.7829999999994</v>
      </c>
      <c r="H2420" s="24"/>
      <c r="I2420" s="71"/>
      <c r="J2420" s="71"/>
    </row>
    <row r="2421" spans="1:18" ht="14.25">
      <c r="A2421" s="24">
        <v>202</v>
      </c>
      <c r="B2421" s="25" t="s">
        <v>296</v>
      </c>
      <c r="C2421" s="24"/>
      <c r="D2421" s="26"/>
      <c r="E2421" s="26"/>
      <c r="F2421" s="26"/>
      <c r="G2421" s="26"/>
      <c r="H2421" s="24"/>
      <c r="I2421" s="71"/>
      <c r="J2421" s="71"/>
    </row>
    <row r="2422" spans="1:18">
      <c r="A2422" s="24"/>
      <c r="B2422" s="27" t="s">
        <v>274</v>
      </c>
      <c r="C2422" s="24"/>
      <c r="D2422" s="26"/>
      <c r="E2422" s="26"/>
      <c r="F2422" s="26"/>
      <c r="G2422" s="26"/>
      <c r="H2422" s="24"/>
      <c r="I2422" s="71"/>
      <c r="J2422" s="71"/>
    </row>
    <row r="2423" spans="1:18">
      <c r="A2423" s="24"/>
      <c r="B2423" s="27"/>
      <c r="C2423" s="24"/>
      <c r="D2423" s="26"/>
      <c r="E2423" s="26"/>
      <c r="F2423" s="26"/>
      <c r="G2423" s="26"/>
      <c r="H2423" s="32"/>
      <c r="I2423" s="71"/>
      <c r="J2423" s="71"/>
    </row>
    <row r="2424" spans="1:18">
      <c r="A2424" s="24"/>
      <c r="B2424" s="28" t="s">
        <v>275</v>
      </c>
      <c r="C2424" s="24"/>
      <c r="D2424" s="26"/>
      <c r="E2424" s="26"/>
      <c r="F2424" s="26"/>
      <c r="G2424" s="61">
        <f>SUM(G2423:G2423)</f>
        <v>0</v>
      </c>
      <c r="H2424" s="24"/>
      <c r="I2424" s="71"/>
      <c r="J2424" s="71"/>
      <c r="K2424" s="33"/>
      <c r="L2424" s="33"/>
      <c r="M2424" s="33"/>
      <c r="N2424" s="33"/>
      <c r="O2424" s="34"/>
      <c r="P2424" s="34"/>
      <c r="Q2424" s="34"/>
      <c r="R2424" s="38"/>
    </row>
    <row r="2425" spans="1:18">
      <c r="A2425" s="24"/>
      <c r="B2425" s="27" t="s">
        <v>276</v>
      </c>
      <c r="C2425" s="29" t="s">
        <v>277</v>
      </c>
      <c r="D2425" s="26" t="s">
        <v>278</v>
      </c>
      <c r="E2425" s="26">
        <v>1493.2</v>
      </c>
      <c r="F2425" s="26"/>
      <c r="G2425" s="59">
        <f>E2425*2.3</f>
        <v>3434.3599999999997</v>
      </c>
      <c r="H2425" s="24"/>
      <c r="I2425" s="71"/>
      <c r="J2425" s="71"/>
      <c r="K2425" s="33"/>
      <c r="L2425" s="33"/>
      <c r="M2425" s="33"/>
      <c r="N2425" s="33"/>
      <c r="O2425" s="34"/>
      <c r="P2425" s="34"/>
      <c r="Q2425" s="34"/>
    </row>
    <row r="2426" spans="1:18">
      <c r="A2426" s="24"/>
      <c r="B2426" s="29"/>
      <c r="C2426" s="29" t="s">
        <v>197</v>
      </c>
      <c r="D2426" s="26"/>
      <c r="E2426" s="26"/>
      <c r="F2426" s="26"/>
      <c r="G2426" s="59">
        <f>E2425*1.65</f>
        <v>2463.7799999999997</v>
      </c>
      <c r="H2426" s="24"/>
      <c r="I2426" s="71"/>
      <c r="J2426" s="71"/>
      <c r="K2426" s="9"/>
      <c r="L2426" s="9"/>
      <c r="M2426" s="9"/>
      <c r="N2426" s="9"/>
      <c r="O2426" s="9"/>
      <c r="P2426" s="9"/>
      <c r="Q2426" s="9" t="s">
        <v>125</v>
      </c>
    </row>
    <row r="2427" spans="1:18">
      <c r="A2427" s="24"/>
      <c r="B2427" s="29"/>
      <c r="C2427" s="29" t="s">
        <v>280</v>
      </c>
      <c r="D2427" s="26" t="s">
        <v>281</v>
      </c>
      <c r="E2427" s="26"/>
      <c r="F2427" s="26"/>
      <c r="G2427" s="43"/>
      <c r="H2427" s="66"/>
      <c r="I2427" s="71"/>
      <c r="J2427" s="71"/>
      <c r="K2427" s="9"/>
      <c r="L2427" s="9"/>
      <c r="M2427" s="9"/>
      <c r="N2427" s="9"/>
      <c r="O2427" s="9"/>
      <c r="P2427" s="9"/>
      <c r="Q2427" s="9"/>
    </row>
    <row r="2428" spans="1:18">
      <c r="A2428" s="24"/>
      <c r="B2428" s="29"/>
      <c r="C2428" s="29" t="s">
        <v>198</v>
      </c>
      <c r="D2428" s="26" t="s">
        <v>281</v>
      </c>
      <c r="E2428" s="26"/>
      <c r="F2428" s="26"/>
      <c r="G2428" s="43"/>
      <c r="H2428" s="66"/>
      <c r="I2428" s="71"/>
      <c r="J2428" s="71"/>
      <c r="O2428" s="9"/>
      <c r="P2428" s="9"/>
      <c r="Q2428" s="9"/>
    </row>
    <row r="2429" spans="1:18">
      <c r="A2429" s="24"/>
      <c r="B2429" s="29"/>
      <c r="C2429" s="129" t="s">
        <v>523</v>
      </c>
      <c r="D2429" s="26" t="s">
        <v>278</v>
      </c>
      <c r="E2429" s="26">
        <v>380</v>
      </c>
      <c r="F2429" s="26"/>
      <c r="G2429" s="43">
        <v>1567.5</v>
      </c>
      <c r="H2429" s="66">
        <v>43556</v>
      </c>
      <c r="I2429" s="71"/>
      <c r="J2429" s="71"/>
      <c r="O2429" s="9"/>
      <c r="P2429" s="9"/>
      <c r="Q2429" s="9"/>
    </row>
    <row r="2430" spans="1:18">
      <c r="A2430" s="24"/>
      <c r="B2430" s="29"/>
      <c r="C2430" s="24" t="s">
        <v>417</v>
      </c>
      <c r="D2430" s="26" t="s">
        <v>287</v>
      </c>
      <c r="E2430" s="26">
        <v>2</v>
      </c>
      <c r="F2430" s="26">
        <v>0.3</v>
      </c>
      <c r="G2430" s="43">
        <v>154.94</v>
      </c>
      <c r="H2430" s="66">
        <v>43556</v>
      </c>
      <c r="I2430" s="71"/>
      <c r="J2430" s="71"/>
      <c r="O2430" s="9"/>
      <c r="P2430" s="9"/>
      <c r="Q2430" s="9"/>
    </row>
    <row r="2431" spans="1:18">
      <c r="A2431" s="24"/>
      <c r="B2431" s="29"/>
      <c r="C2431" s="129" t="s">
        <v>594</v>
      </c>
      <c r="D2431" s="26" t="s">
        <v>422</v>
      </c>
      <c r="E2431" s="26">
        <v>1.5</v>
      </c>
      <c r="F2431" s="26"/>
      <c r="G2431" s="43">
        <v>1835.25</v>
      </c>
      <c r="H2431" s="66">
        <v>43580</v>
      </c>
      <c r="I2431" s="71"/>
      <c r="J2431" s="71"/>
      <c r="O2431" s="9"/>
      <c r="P2431" s="9"/>
      <c r="Q2431" s="9"/>
    </row>
    <row r="2432" spans="1:18">
      <c r="A2432" s="24"/>
      <c r="B2432" s="29"/>
      <c r="C2432" s="129" t="s">
        <v>724</v>
      </c>
      <c r="D2432" s="26"/>
      <c r="E2432" s="26"/>
      <c r="F2432" s="26">
        <v>1</v>
      </c>
      <c r="G2432" s="43">
        <v>1060.4100000000001</v>
      </c>
      <c r="H2432" s="124">
        <v>43556</v>
      </c>
      <c r="I2432" s="71"/>
      <c r="J2432" s="71"/>
      <c r="O2432" s="9"/>
      <c r="P2432" s="9"/>
      <c r="Q2432" s="9"/>
    </row>
    <row r="2433" spans="1:18">
      <c r="A2433" s="24"/>
      <c r="B2433" s="28" t="s">
        <v>275</v>
      </c>
      <c r="C2433" s="24"/>
      <c r="D2433" s="26"/>
      <c r="E2433" s="26"/>
      <c r="F2433" s="26"/>
      <c r="G2433" s="58">
        <f>SUM(G2425:G2432)</f>
        <v>10516.239999999998</v>
      </c>
      <c r="H2433" s="24"/>
      <c r="I2433" s="71"/>
      <c r="J2433" s="71"/>
      <c r="M2433" s="9"/>
      <c r="N2433" s="9"/>
    </row>
    <row r="2434" spans="1:18" ht="14.25">
      <c r="A2434" s="24">
        <v>203</v>
      </c>
      <c r="B2434" s="67" t="s">
        <v>297</v>
      </c>
      <c r="C2434" s="24"/>
      <c r="D2434" s="26"/>
      <c r="E2434" s="26"/>
      <c r="F2434" s="26"/>
      <c r="G2434" s="59"/>
      <c r="H2434" s="24"/>
      <c r="I2434" s="71"/>
      <c r="J2434" s="71"/>
      <c r="M2434" s="9"/>
      <c r="N2434" s="33"/>
      <c r="O2434" s="47"/>
      <c r="P2434" s="9"/>
      <c r="Q2434" s="9"/>
      <c r="R2434" s="9"/>
    </row>
    <row r="2435" spans="1:18">
      <c r="A2435" s="24"/>
      <c r="B2435" s="27" t="s">
        <v>274</v>
      </c>
      <c r="C2435" s="24"/>
      <c r="D2435" s="26"/>
      <c r="E2435" s="26"/>
      <c r="F2435" s="26"/>
      <c r="G2435" s="59"/>
      <c r="H2435" s="24"/>
      <c r="I2435" s="77"/>
      <c r="J2435" s="71"/>
      <c r="M2435" s="33"/>
      <c r="N2435" s="33"/>
      <c r="O2435" s="33"/>
      <c r="P2435" s="33"/>
      <c r="Q2435" s="33"/>
      <c r="R2435" s="34"/>
    </row>
    <row r="2436" spans="1:18">
      <c r="A2436" s="24"/>
      <c r="B2436" s="27" t="s">
        <v>562</v>
      </c>
      <c r="C2436" s="24" t="s">
        <v>388</v>
      </c>
      <c r="D2436" s="26" t="s">
        <v>126</v>
      </c>
      <c r="E2436" s="26">
        <v>14.2</v>
      </c>
      <c r="F2436" s="26">
        <v>29</v>
      </c>
      <c r="G2436" s="43">
        <v>15534.13</v>
      </c>
      <c r="H2436" s="66" t="s">
        <v>563</v>
      </c>
      <c r="I2436" s="77"/>
      <c r="J2436" s="71"/>
      <c r="M2436" s="33"/>
      <c r="N2436" s="33"/>
      <c r="O2436" s="33"/>
      <c r="P2436" s="33"/>
      <c r="Q2436" s="33"/>
      <c r="R2436" s="34"/>
    </row>
    <row r="2437" spans="1:18">
      <c r="A2437" s="24"/>
      <c r="B2437" s="27"/>
      <c r="C2437" s="24" t="s">
        <v>658</v>
      </c>
      <c r="D2437" s="26" t="s">
        <v>278</v>
      </c>
      <c r="E2437" s="26">
        <v>10.9</v>
      </c>
      <c r="F2437" s="26">
        <v>20</v>
      </c>
      <c r="G2437" s="43">
        <v>4710.01</v>
      </c>
      <c r="H2437" s="66">
        <v>43564</v>
      </c>
      <c r="I2437" s="77"/>
      <c r="J2437" s="71"/>
      <c r="M2437" s="33"/>
      <c r="N2437" s="33"/>
      <c r="O2437" s="33"/>
      <c r="P2437" s="33"/>
      <c r="Q2437" s="33"/>
      <c r="R2437" s="34"/>
    </row>
    <row r="2438" spans="1:18">
      <c r="A2438" s="24"/>
      <c r="B2438" s="27"/>
      <c r="C2438" s="24" t="s">
        <v>659</v>
      </c>
      <c r="D2438" s="26" t="s">
        <v>126</v>
      </c>
      <c r="E2438" s="26">
        <v>18</v>
      </c>
      <c r="F2438" s="26">
        <v>12.8</v>
      </c>
      <c r="G2438" s="43">
        <v>3338.68</v>
      </c>
      <c r="H2438" s="66">
        <v>43570</v>
      </c>
      <c r="I2438" s="77"/>
      <c r="J2438" s="71"/>
      <c r="M2438" s="33"/>
      <c r="N2438" s="33"/>
      <c r="O2438" s="33"/>
      <c r="P2438" s="33"/>
      <c r="Q2438" s="33"/>
      <c r="R2438" s="34"/>
    </row>
    <row r="2439" spans="1:18">
      <c r="A2439" s="24"/>
      <c r="B2439" s="27"/>
      <c r="C2439" s="24" t="s">
        <v>660</v>
      </c>
      <c r="D2439" s="26" t="s">
        <v>281</v>
      </c>
      <c r="E2439" s="26">
        <v>5</v>
      </c>
      <c r="F2439" s="26"/>
      <c r="G2439" s="43">
        <v>7428.5</v>
      </c>
      <c r="H2439" s="66" t="s">
        <v>647</v>
      </c>
      <c r="I2439" s="77"/>
      <c r="J2439" s="71"/>
      <c r="M2439" s="33"/>
      <c r="N2439" s="33"/>
      <c r="O2439" s="33"/>
      <c r="P2439" s="33"/>
      <c r="Q2439" s="33"/>
      <c r="R2439" s="34"/>
    </row>
    <row r="2440" spans="1:18">
      <c r="A2440" s="24"/>
      <c r="B2440" s="27"/>
      <c r="C2440" s="24" t="s">
        <v>531</v>
      </c>
      <c r="D2440" s="26" t="s">
        <v>287</v>
      </c>
      <c r="E2440" s="26">
        <v>1</v>
      </c>
      <c r="F2440" s="26">
        <v>1.8</v>
      </c>
      <c r="G2440" s="26">
        <v>410.26</v>
      </c>
      <c r="H2440" s="66">
        <v>43571</v>
      </c>
      <c r="I2440" s="77"/>
      <c r="J2440" s="71"/>
      <c r="N2440" s="33"/>
      <c r="O2440" s="33"/>
      <c r="P2440" s="33"/>
      <c r="Q2440" s="33"/>
      <c r="R2440" s="34"/>
    </row>
    <row r="2441" spans="1:18">
      <c r="A2441" s="24"/>
      <c r="B2441" s="28" t="s">
        <v>275</v>
      </c>
      <c r="C2441" s="24"/>
      <c r="D2441" s="26"/>
      <c r="E2441" s="26"/>
      <c r="F2441" s="26"/>
      <c r="G2441" s="126">
        <f>SUM(G2436:G2440)</f>
        <v>31421.579999999998</v>
      </c>
      <c r="H2441" s="24"/>
      <c r="I2441" s="77"/>
      <c r="J2441" s="77"/>
      <c r="K2441" s="33"/>
      <c r="L2441" s="33"/>
      <c r="M2441" s="33"/>
      <c r="N2441" s="33"/>
      <c r="O2441" s="9"/>
      <c r="P2441" s="9"/>
      <c r="Q2441" s="9"/>
      <c r="R2441" s="9"/>
    </row>
    <row r="2442" spans="1:18">
      <c r="A2442" s="24"/>
      <c r="B2442" s="27" t="s">
        <v>276</v>
      </c>
      <c r="C2442" s="29" t="s">
        <v>277</v>
      </c>
      <c r="D2442" s="26" t="s">
        <v>278</v>
      </c>
      <c r="E2442" s="26">
        <v>2170.1999999999998</v>
      </c>
      <c r="F2442" s="26"/>
      <c r="G2442" s="59">
        <f>E2442*2.3</f>
        <v>4991.4599999999991</v>
      </c>
      <c r="H2442" s="127"/>
      <c r="I2442" s="112" t="s">
        <v>392</v>
      </c>
      <c r="J2442" s="71"/>
      <c r="K2442" s="33"/>
      <c r="L2442" s="33"/>
      <c r="M2442" s="47"/>
      <c r="N2442" s="9"/>
      <c r="O2442" s="9"/>
      <c r="P2442" s="9"/>
    </row>
    <row r="2443" spans="1:18">
      <c r="A2443" s="24"/>
      <c r="B2443" s="29"/>
      <c r="C2443" s="29" t="s">
        <v>197</v>
      </c>
      <c r="D2443" s="26"/>
      <c r="E2443" s="26"/>
      <c r="F2443" s="26"/>
      <c r="G2443" s="59">
        <v>0</v>
      </c>
      <c r="H2443" s="24"/>
      <c r="I2443" s="71"/>
      <c r="J2443" s="71"/>
      <c r="K2443" s="47"/>
      <c r="L2443" s="47"/>
      <c r="M2443" s="47"/>
      <c r="N2443" s="47"/>
      <c r="O2443" s="9"/>
    </row>
    <row r="2444" spans="1:18">
      <c r="A2444" s="24"/>
      <c r="B2444" s="29"/>
      <c r="C2444" s="29" t="s">
        <v>280</v>
      </c>
      <c r="D2444" s="26" t="s">
        <v>281</v>
      </c>
      <c r="E2444" s="26"/>
      <c r="F2444" s="26"/>
      <c r="G2444" s="43"/>
      <c r="H2444" s="66"/>
      <c r="I2444" s="71"/>
      <c r="J2444" s="77"/>
      <c r="K2444" s="9"/>
      <c r="L2444" s="9"/>
      <c r="M2444" s="9"/>
      <c r="N2444" s="9"/>
      <c r="O2444" s="9"/>
    </row>
    <row r="2445" spans="1:18">
      <c r="A2445" s="24"/>
      <c r="B2445" s="29"/>
      <c r="C2445" s="29" t="s">
        <v>198</v>
      </c>
      <c r="D2445" s="26" t="s">
        <v>281</v>
      </c>
      <c r="E2445" s="26"/>
      <c r="F2445" s="26"/>
      <c r="G2445" s="43"/>
      <c r="H2445" s="66"/>
      <c r="I2445" s="71"/>
      <c r="J2445" s="77"/>
      <c r="K2445" s="9"/>
      <c r="L2445" s="9"/>
      <c r="M2445" s="9"/>
      <c r="N2445" s="9"/>
      <c r="O2445" s="9"/>
    </row>
    <row r="2446" spans="1:18">
      <c r="A2446" s="24"/>
      <c r="B2446" s="29"/>
      <c r="C2446" s="129" t="s">
        <v>423</v>
      </c>
      <c r="D2446" s="26" t="s">
        <v>287</v>
      </c>
      <c r="E2446" s="26">
        <v>1</v>
      </c>
      <c r="F2446" s="42">
        <v>1</v>
      </c>
      <c r="G2446" s="43">
        <v>800.63</v>
      </c>
      <c r="H2446" s="66">
        <v>43570</v>
      </c>
      <c r="I2446" s="71"/>
      <c r="J2446" s="77"/>
      <c r="K2446" s="9"/>
      <c r="L2446" s="9"/>
      <c r="M2446" s="9"/>
      <c r="N2446" s="9"/>
      <c r="O2446" s="9"/>
    </row>
    <row r="2447" spans="1:18">
      <c r="A2447" s="24"/>
      <c r="B2447" s="29"/>
      <c r="C2447" s="129" t="s">
        <v>724</v>
      </c>
      <c r="D2447" s="26"/>
      <c r="E2447" s="26"/>
      <c r="F2447" s="26">
        <v>1</v>
      </c>
      <c r="G2447" s="43">
        <v>1060.4100000000001</v>
      </c>
      <c r="H2447" s="124">
        <v>43556</v>
      </c>
      <c r="I2447" s="71"/>
      <c r="J2447" s="77"/>
      <c r="K2447" s="9"/>
      <c r="L2447" s="9"/>
      <c r="M2447" s="9"/>
      <c r="N2447" s="9"/>
      <c r="O2447" s="9"/>
    </row>
    <row r="2448" spans="1:18">
      <c r="A2448" s="24"/>
      <c r="B2448" s="29"/>
      <c r="C2448" s="24" t="s">
        <v>335</v>
      </c>
      <c r="D2448" s="26" t="s">
        <v>287</v>
      </c>
      <c r="E2448" s="26">
        <v>1</v>
      </c>
      <c r="F2448" s="26">
        <v>0.19</v>
      </c>
      <c r="G2448" s="59">
        <v>177.65</v>
      </c>
      <c r="H2448" s="24"/>
      <c r="I2448" s="71"/>
      <c r="J2448" s="77"/>
      <c r="K2448" s="9"/>
      <c r="L2448" s="33"/>
      <c r="M2448" s="33"/>
      <c r="N2448" s="34"/>
      <c r="O2448" s="9"/>
      <c r="P2448" s="9"/>
    </row>
    <row r="2449" spans="1:19">
      <c r="A2449" s="24"/>
      <c r="B2449" s="24"/>
      <c r="C2449" s="36" t="s">
        <v>336</v>
      </c>
      <c r="D2449" s="26"/>
      <c r="E2449" s="26"/>
      <c r="F2449" s="26"/>
      <c r="G2449" s="59"/>
      <c r="H2449" s="24"/>
      <c r="I2449" s="71"/>
      <c r="J2449" s="71"/>
      <c r="K2449" s="9"/>
      <c r="L2449" s="33"/>
      <c r="M2449" s="33"/>
      <c r="N2449" s="33"/>
      <c r="O2449" s="33"/>
      <c r="P2449" s="76"/>
    </row>
    <row r="2450" spans="1:19">
      <c r="A2450" s="24"/>
      <c r="B2450" s="28" t="s">
        <v>275</v>
      </c>
      <c r="C2450" s="24"/>
      <c r="D2450" s="26"/>
      <c r="E2450" s="26"/>
      <c r="F2450" s="26"/>
      <c r="G2450" s="58">
        <f>SUM(G2442:G2449)</f>
        <v>7030.1499999999987</v>
      </c>
      <c r="H2450" s="24"/>
      <c r="I2450" s="71"/>
      <c r="J2450" s="71"/>
      <c r="K2450" s="9"/>
      <c r="L2450" s="9" t="s">
        <v>398</v>
      </c>
      <c r="M2450" s="9"/>
      <c r="N2450" s="9"/>
      <c r="O2450" s="9"/>
      <c r="P2450" s="9"/>
    </row>
    <row r="2451" spans="1:19" ht="14.25">
      <c r="A2451" s="24">
        <v>204</v>
      </c>
      <c r="B2451" s="67" t="s">
        <v>298</v>
      </c>
      <c r="C2451" s="24"/>
      <c r="D2451" s="26"/>
      <c r="E2451" s="26"/>
      <c r="F2451" s="26"/>
      <c r="G2451" s="59"/>
      <c r="H2451" s="24"/>
      <c r="I2451" s="71"/>
      <c r="J2451" s="71"/>
      <c r="K2451" s="9"/>
      <c r="L2451" s="9"/>
      <c r="M2451" s="9"/>
      <c r="N2451" s="77"/>
      <c r="O2451" s="9"/>
      <c r="P2451" s="9"/>
      <c r="S2451" s="44"/>
    </row>
    <row r="2452" spans="1:19">
      <c r="A2452" s="24"/>
      <c r="B2452" s="27" t="s">
        <v>274</v>
      </c>
      <c r="C2452" s="24"/>
      <c r="D2452" s="26"/>
      <c r="E2452" s="26"/>
      <c r="F2452" s="26"/>
      <c r="G2452" s="59"/>
      <c r="H2452" s="24"/>
      <c r="I2452" s="71"/>
      <c r="J2452" s="71"/>
      <c r="K2452" s="9"/>
      <c r="L2452" s="9"/>
      <c r="M2452" s="33"/>
      <c r="N2452" s="33"/>
      <c r="O2452" s="74"/>
      <c r="P2452" s="9"/>
    </row>
    <row r="2453" spans="1:19">
      <c r="A2453" s="24"/>
      <c r="B2453" s="27" t="s">
        <v>352</v>
      </c>
      <c r="C2453" s="24" t="s">
        <v>475</v>
      </c>
      <c r="D2453" s="26" t="s">
        <v>406</v>
      </c>
      <c r="E2453" s="26">
        <v>3</v>
      </c>
      <c r="F2453" s="26">
        <v>23.4</v>
      </c>
      <c r="G2453" s="26">
        <v>4142.8</v>
      </c>
      <c r="H2453" s="36" t="s">
        <v>476</v>
      </c>
      <c r="I2453" s="71"/>
      <c r="J2453" s="71"/>
      <c r="K2453" s="9"/>
      <c r="L2453" s="9"/>
      <c r="M2453" s="33"/>
      <c r="N2453" s="33"/>
      <c r="O2453" s="74"/>
      <c r="P2453" s="9"/>
    </row>
    <row r="2454" spans="1:19">
      <c r="A2454" s="24"/>
      <c r="B2454" s="27"/>
      <c r="C2454" s="24" t="s">
        <v>388</v>
      </c>
      <c r="D2454" s="26" t="s">
        <v>126</v>
      </c>
      <c r="E2454" s="26">
        <v>60</v>
      </c>
      <c r="F2454" s="26">
        <v>127.7</v>
      </c>
      <c r="G2454" s="26">
        <v>64263.99</v>
      </c>
      <c r="H2454" s="36" t="s">
        <v>478</v>
      </c>
      <c r="I2454" s="71"/>
      <c r="J2454" s="71"/>
      <c r="K2454" s="9"/>
      <c r="L2454" s="9"/>
      <c r="M2454" s="33"/>
      <c r="N2454" s="33"/>
      <c r="O2454" s="74"/>
      <c r="P2454" s="9"/>
    </row>
    <row r="2455" spans="1:19">
      <c r="A2455" s="24"/>
      <c r="B2455" s="27"/>
      <c r="C2455" s="24" t="s">
        <v>413</v>
      </c>
      <c r="D2455" s="26" t="s">
        <v>287</v>
      </c>
      <c r="E2455" s="26">
        <v>1</v>
      </c>
      <c r="F2455" s="26">
        <v>1.6</v>
      </c>
      <c r="G2455" s="26">
        <v>872.71</v>
      </c>
      <c r="H2455" s="66">
        <v>43563</v>
      </c>
      <c r="I2455" s="71"/>
      <c r="J2455" s="71"/>
      <c r="K2455" s="9"/>
      <c r="L2455" s="9"/>
      <c r="M2455" s="33"/>
      <c r="N2455" s="33"/>
      <c r="O2455" s="74"/>
      <c r="P2455" s="9"/>
    </row>
    <row r="2456" spans="1:19" ht="12" customHeight="1">
      <c r="A2456" s="24"/>
      <c r="B2456" s="28" t="s">
        <v>275</v>
      </c>
      <c r="C2456" s="24"/>
      <c r="D2456" s="26"/>
      <c r="E2456" s="26"/>
      <c r="F2456" s="26"/>
      <c r="G2456" s="61">
        <f>SUM(G2453:G2455)</f>
        <v>69279.5</v>
      </c>
      <c r="H2456" s="24"/>
      <c r="I2456" s="71"/>
      <c r="J2456" s="71"/>
      <c r="L2456" s="9"/>
      <c r="M2456" s="9"/>
      <c r="N2456" s="9"/>
    </row>
    <row r="2457" spans="1:19">
      <c r="A2457" s="24"/>
      <c r="B2457" s="27" t="s">
        <v>276</v>
      </c>
      <c r="C2457" s="29" t="s">
        <v>277</v>
      </c>
      <c r="D2457" s="26" t="s">
        <v>278</v>
      </c>
      <c r="E2457" s="26">
        <v>5821</v>
      </c>
      <c r="F2457" s="26"/>
      <c r="G2457" s="59">
        <f>E2457*2.3</f>
        <v>13388.3</v>
      </c>
      <c r="H2457" s="24"/>
      <c r="I2457" s="71"/>
      <c r="J2457" s="71"/>
      <c r="K2457" s="71"/>
      <c r="L2457" s="71"/>
      <c r="M2457" s="71"/>
    </row>
    <row r="2458" spans="1:19">
      <c r="A2458" s="24"/>
      <c r="B2458" s="27"/>
      <c r="C2458" s="129" t="s">
        <v>724</v>
      </c>
      <c r="D2458" s="26"/>
      <c r="E2458" s="26"/>
      <c r="F2458" s="26">
        <v>0.5</v>
      </c>
      <c r="G2458" s="43">
        <v>585.66</v>
      </c>
      <c r="H2458" s="124">
        <v>43556</v>
      </c>
      <c r="I2458" s="71"/>
      <c r="J2458" s="71"/>
      <c r="K2458" s="71"/>
      <c r="L2458" s="71"/>
      <c r="M2458" s="71"/>
    </row>
    <row r="2459" spans="1:19">
      <c r="A2459" s="24"/>
      <c r="B2459" s="29"/>
      <c r="C2459" s="24" t="s">
        <v>335</v>
      </c>
      <c r="D2459" s="26" t="s">
        <v>287</v>
      </c>
      <c r="E2459" s="26">
        <v>2</v>
      </c>
      <c r="F2459" s="26">
        <v>0.38</v>
      </c>
      <c r="G2459" s="43">
        <v>355.3</v>
      </c>
      <c r="H2459" s="24"/>
      <c r="I2459" s="71"/>
      <c r="J2459" s="71"/>
      <c r="K2459" s="71"/>
      <c r="L2459" s="71"/>
      <c r="M2459" s="33"/>
      <c r="N2459" s="47"/>
    </row>
    <row r="2460" spans="1:19">
      <c r="A2460" s="24"/>
      <c r="B2460" s="24"/>
      <c r="C2460" s="36" t="s">
        <v>336</v>
      </c>
      <c r="D2460" s="26"/>
      <c r="E2460" s="26"/>
      <c r="F2460" s="26"/>
      <c r="G2460" s="59"/>
      <c r="H2460" s="24"/>
      <c r="I2460" s="71"/>
      <c r="J2460" s="71"/>
      <c r="L2460" s="9"/>
      <c r="M2460" s="9"/>
      <c r="N2460" s="9"/>
    </row>
    <row r="2461" spans="1:19">
      <c r="A2461" s="24"/>
      <c r="B2461" s="28" t="s">
        <v>275</v>
      </c>
      <c r="C2461" s="24"/>
      <c r="D2461" s="26"/>
      <c r="E2461" s="26"/>
      <c r="F2461" s="26"/>
      <c r="G2461" s="58">
        <f>SUM(G2457:G2460)</f>
        <v>14329.259999999998</v>
      </c>
      <c r="H2461" s="24"/>
      <c r="I2461" s="71"/>
      <c r="J2461" s="71"/>
      <c r="K2461" s="71"/>
      <c r="L2461" s="9"/>
      <c r="M2461" s="9"/>
      <c r="N2461" s="9"/>
    </row>
    <row r="2462" spans="1:19" ht="14.25">
      <c r="A2462" s="24">
        <v>205</v>
      </c>
      <c r="B2462" s="67" t="s">
        <v>175</v>
      </c>
      <c r="C2462" s="24"/>
      <c r="D2462" s="26"/>
      <c r="E2462" s="26"/>
      <c r="F2462" s="26"/>
      <c r="G2462" s="26"/>
      <c r="H2462" s="24"/>
      <c r="I2462" s="71"/>
      <c r="J2462" s="71"/>
    </row>
    <row r="2463" spans="1:19">
      <c r="A2463" s="24"/>
      <c r="B2463" s="27" t="s">
        <v>274</v>
      </c>
      <c r="C2463" s="24"/>
      <c r="D2463" s="26"/>
      <c r="E2463" s="26"/>
      <c r="F2463" s="26"/>
      <c r="G2463" s="26"/>
      <c r="H2463" s="24"/>
      <c r="I2463" s="71"/>
      <c r="J2463" s="71"/>
    </row>
    <row r="2464" spans="1:19">
      <c r="A2464" s="24"/>
      <c r="B2464" s="31"/>
      <c r="C2464" s="24"/>
      <c r="D2464" s="26"/>
      <c r="E2464" s="26"/>
      <c r="F2464" s="26"/>
      <c r="G2464" s="26"/>
      <c r="H2464" s="32"/>
      <c r="I2464" s="71"/>
      <c r="J2464" s="71"/>
    </row>
    <row r="2465" spans="1:16">
      <c r="A2465" s="24"/>
      <c r="B2465" s="28" t="s">
        <v>275</v>
      </c>
      <c r="C2465" s="24"/>
      <c r="D2465" s="26"/>
      <c r="E2465" s="26"/>
      <c r="F2465" s="26"/>
      <c r="G2465" s="61">
        <f>SUM(G2464:G2464)</f>
        <v>0</v>
      </c>
      <c r="H2465" s="24"/>
      <c r="I2465" s="71"/>
      <c r="J2465" s="71"/>
      <c r="K2465" s="33"/>
      <c r="L2465" s="33"/>
      <c r="M2465" s="33"/>
    </row>
    <row r="2466" spans="1:16">
      <c r="A2466" s="24"/>
      <c r="B2466" s="27" t="s">
        <v>276</v>
      </c>
      <c r="C2466" s="29" t="s">
        <v>277</v>
      </c>
      <c r="D2466" s="26" t="s">
        <v>278</v>
      </c>
      <c r="E2466" s="26">
        <v>2470.3000000000002</v>
      </c>
      <c r="F2466" s="26"/>
      <c r="G2466" s="59">
        <f>E2466*2.3</f>
        <v>5681.69</v>
      </c>
      <c r="H2466" s="24"/>
      <c r="I2466" s="71"/>
      <c r="J2466" s="71"/>
      <c r="K2466" s="33"/>
      <c r="L2466" s="33"/>
      <c r="M2466" s="33"/>
    </row>
    <row r="2467" spans="1:16">
      <c r="A2467" s="24"/>
      <c r="B2467" s="27"/>
      <c r="C2467" s="129" t="s">
        <v>724</v>
      </c>
      <c r="D2467" s="26"/>
      <c r="E2467" s="26"/>
      <c r="F2467" s="26">
        <v>0.5</v>
      </c>
      <c r="G2467" s="43">
        <v>585.66</v>
      </c>
      <c r="H2467" s="124">
        <v>43556</v>
      </c>
      <c r="I2467" s="71"/>
      <c r="J2467" s="71"/>
      <c r="K2467" s="33"/>
      <c r="L2467" s="33"/>
      <c r="M2467" s="33"/>
    </row>
    <row r="2468" spans="1:16">
      <c r="A2468" s="24"/>
      <c r="B2468" s="29"/>
      <c r="C2468" s="24" t="s">
        <v>335</v>
      </c>
      <c r="D2468" s="26" t="s">
        <v>287</v>
      </c>
      <c r="E2468" s="26">
        <v>1</v>
      </c>
      <c r="F2468" s="26">
        <v>0.19</v>
      </c>
      <c r="G2468" s="59">
        <v>177.65</v>
      </c>
      <c r="H2468" s="24"/>
      <c r="I2468" s="71"/>
      <c r="J2468" s="71"/>
      <c r="K2468" s="9"/>
      <c r="L2468" s="9"/>
      <c r="M2468" s="9"/>
      <c r="N2468" s="9"/>
      <c r="O2468" s="9"/>
      <c r="P2468" s="9"/>
    </row>
    <row r="2469" spans="1:16">
      <c r="A2469" s="24"/>
      <c r="B2469" s="26"/>
      <c r="C2469" s="36" t="s">
        <v>336</v>
      </c>
      <c r="D2469" s="26"/>
      <c r="E2469" s="26"/>
      <c r="F2469" s="26"/>
      <c r="G2469" s="59"/>
      <c r="H2469" s="24"/>
      <c r="I2469" s="71"/>
      <c r="J2469" s="71"/>
      <c r="K2469" s="9"/>
      <c r="L2469" s="9"/>
      <c r="M2469" s="9"/>
      <c r="N2469" s="9"/>
      <c r="O2469" s="9"/>
      <c r="P2469" s="9"/>
    </row>
    <row r="2470" spans="1:16">
      <c r="A2470" s="24"/>
      <c r="B2470" s="28" t="s">
        <v>275</v>
      </c>
      <c r="C2470" s="24"/>
      <c r="D2470" s="26"/>
      <c r="E2470" s="26"/>
      <c r="F2470" s="26"/>
      <c r="G2470" s="58">
        <f>SUM(G2466:G2469)</f>
        <v>6444.9999999999991</v>
      </c>
      <c r="H2470" s="24"/>
      <c r="I2470" s="71"/>
      <c r="J2470" s="71"/>
      <c r="K2470" s="9"/>
      <c r="L2470" s="9"/>
      <c r="M2470" s="9"/>
      <c r="N2470" s="9"/>
      <c r="O2470" s="9"/>
      <c r="P2470" s="9"/>
    </row>
    <row r="2471" spans="1:16" ht="14.25">
      <c r="A2471" s="24">
        <v>206</v>
      </c>
      <c r="B2471" s="67" t="s">
        <v>399</v>
      </c>
      <c r="C2471" s="24"/>
      <c r="D2471" s="26"/>
      <c r="E2471" s="26"/>
      <c r="F2471" s="26"/>
      <c r="G2471" s="26"/>
      <c r="H2471" s="24"/>
      <c r="I2471" s="71"/>
      <c r="J2471" s="71"/>
      <c r="K2471" s="9"/>
      <c r="L2471" s="9"/>
      <c r="M2471" s="9"/>
      <c r="N2471" s="9"/>
      <c r="O2471" s="9"/>
      <c r="P2471" s="9"/>
    </row>
    <row r="2472" spans="1:16">
      <c r="A2472" s="24"/>
      <c r="B2472" s="27" t="s">
        <v>274</v>
      </c>
      <c r="C2472" s="24"/>
      <c r="D2472" s="26"/>
      <c r="E2472" s="26"/>
      <c r="F2472" s="26"/>
      <c r="G2472" s="26"/>
      <c r="H2472" s="24"/>
      <c r="I2472" s="71"/>
      <c r="J2472" s="71"/>
      <c r="K2472" s="9"/>
      <c r="L2472" s="9"/>
      <c r="M2472" s="9"/>
      <c r="N2472" s="9"/>
      <c r="O2472" s="9"/>
      <c r="P2472" s="9"/>
    </row>
    <row r="2473" spans="1:16">
      <c r="A2473" s="24"/>
      <c r="B2473" s="26"/>
      <c r="C2473" s="24"/>
      <c r="D2473" s="26"/>
      <c r="E2473" s="26"/>
      <c r="F2473" s="26"/>
      <c r="G2473" s="26"/>
      <c r="H2473" s="32"/>
      <c r="I2473" s="71"/>
      <c r="J2473" s="71"/>
      <c r="K2473" s="9"/>
      <c r="L2473" s="9"/>
      <c r="M2473" s="9"/>
      <c r="N2473" s="9"/>
      <c r="O2473" s="9"/>
      <c r="P2473" s="9"/>
    </row>
    <row r="2474" spans="1:16">
      <c r="A2474" s="24"/>
      <c r="B2474" s="28" t="s">
        <v>275</v>
      </c>
      <c r="C2474" s="24"/>
      <c r="D2474" s="26"/>
      <c r="E2474" s="26"/>
      <c r="F2474" s="26"/>
      <c r="G2474" s="61">
        <f>SUM(G2473:G2473)</f>
        <v>0</v>
      </c>
      <c r="H2474" s="24"/>
      <c r="I2474" s="71"/>
      <c r="J2474" s="71"/>
      <c r="K2474" s="9"/>
      <c r="L2474" s="9"/>
      <c r="M2474" s="9"/>
      <c r="N2474" s="9"/>
      <c r="O2474" s="9"/>
      <c r="P2474" s="9"/>
    </row>
    <row r="2475" spans="1:16">
      <c r="A2475" s="24"/>
      <c r="B2475" s="27" t="s">
        <v>276</v>
      </c>
      <c r="C2475" s="29" t="s">
        <v>277</v>
      </c>
      <c r="D2475" s="26" t="s">
        <v>278</v>
      </c>
      <c r="E2475" s="26">
        <v>1640.7</v>
      </c>
      <c r="F2475" s="26"/>
      <c r="G2475" s="59">
        <f>E2475*2.3</f>
        <v>3773.6099999999997</v>
      </c>
      <c r="H2475" s="24"/>
      <c r="I2475" s="71"/>
      <c r="J2475" s="71"/>
      <c r="K2475" s="9"/>
      <c r="L2475" s="9"/>
      <c r="M2475" s="9"/>
      <c r="N2475" s="9"/>
      <c r="O2475" s="9"/>
      <c r="P2475" s="9"/>
    </row>
    <row r="2476" spans="1:16">
      <c r="A2476" s="24"/>
      <c r="B2476" s="27"/>
      <c r="C2476" s="129" t="s">
        <v>724</v>
      </c>
      <c r="D2476" s="26"/>
      <c r="E2476" s="26"/>
      <c r="F2476" s="26">
        <v>0.5</v>
      </c>
      <c r="G2476" s="43">
        <v>585.66</v>
      </c>
      <c r="H2476" s="124">
        <v>43556</v>
      </c>
      <c r="I2476" s="71"/>
      <c r="J2476" s="71"/>
      <c r="K2476" s="9"/>
      <c r="L2476" s="9"/>
      <c r="M2476" s="9"/>
      <c r="N2476" s="9"/>
      <c r="O2476" s="9"/>
      <c r="P2476" s="9"/>
    </row>
    <row r="2477" spans="1:16">
      <c r="A2477" s="24"/>
      <c r="B2477" s="29"/>
      <c r="C2477" s="24" t="s">
        <v>335</v>
      </c>
      <c r="D2477" s="26" t="s">
        <v>287</v>
      </c>
      <c r="E2477" s="26">
        <v>1</v>
      </c>
      <c r="F2477" s="26">
        <v>0.19</v>
      </c>
      <c r="G2477" s="59">
        <v>177.65</v>
      </c>
      <c r="H2477" s="24"/>
      <c r="I2477" s="71"/>
      <c r="J2477" s="71"/>
      <c r="K2477" s="9"/>
      <c r="L2477" s="9"/>
      <c r="M2477" s="9"/>
      <c r="N2477" s="9"/>
      <c r="O2477" s="9"/>
      <c r="P2477" s="9"/>
    </row>
    <row r="2478" spans="1:16">
      <c r="A2478" s="24"/>
      <c r="B2478" s="26"/>
      <c r="C2478" s="36" t="s">
        <v>336</v>
      </c>
      <c r="D2478" s="26"/>
      <c r="E2478" s="26"/>
      <c r="F2478" s="26"/>
      <c r="G2478" s="59"/>
      <c r="H2478" s="24"/>
      <c r="I2478" s="71"/>
      <c r="J2478" s="71"/>
      <c r="K2478" s="9"/>
      <c r="L2478" s="9"/>
      <c r="M2478" s="9"/>
      <c r="N2478" s="9"/>
      <c r="O2478" s="9"/>
      <c r="P2478" s="9"/>
    </row>
    <row r="2479" spans="1:16">
      <c r="A2479" s="24"/>
      <c r="B2479" s="28" t="s">
        <v>275</v>
      </c>
      <c r="C2479" s="24"/>
      <c r="D2479" s="26"/>
      <c r="E2479" s="26"/>
      <c r="F2479" s="26"/>
      <c r="G2479" s="58">
        <f>SUM(G2475:G2478)</f>
        <v>4536.9199999999992</v>
      </c>
      <c r="H2479" s="24"/>
      <c r="I2479" s="71"/>
      <c r="J2479" s="71"/>
      <c r="K2479" s="9"/>
      <c r="L2479" s="9"/>
      <c r="M2479" s="9"/>
      <c r="N2479" s="9"/>
      <c r="O2479" s="9"/>
      <c r="P2479" s="9"/>
    </row>
    <row r="2480" spans="1:16" ht="14.25">
      <c r="A2480" s="24">
        <v>207</v>
      </c>
      <c r="B2480" s="25" t="s">
        <v>176</v>
      </c>
      <c r="C2480" s="24" t="s">
        <v>393</v>
      </c>
      <c r="D2480" s="26"/>
      <c r="E2480" s="26"/>
      <c r="F2480" s="26"/>
      <c r="G2480" s="59"/>
      <c r="H2480" s="24"/>
      <c r="I2480" s="71"/>
      <c r="J2480" s="71"/>
    </row>
    <row r="2481" spans="1:19">
      <c r="A2481" s="24"/>
      <c r="B2481" s="27" t="s">
        <v>274</v>
      </c>
      <c r="C2481" s="24"/>
      <c r="D2481" s="26"/>
      <c r="E2481" s="26"/>
      <c r="F2481" s="26"/>
      <c r="G2481" s="59"/>
      <c r="H2481" s="24"/>
      <c r="I2481" s="71"/>
      <c r="J2481" s="71"/>
    </row>
    <row r="2482" spans="1:19">
      <c r="A2482" s="24"/>
      <c r="B2482" s="27" t="s">
        <v>442</v>
      </c>
      <c r="C2482" s="24" t="s">
        <v>504</v>
      </c>
      <c r="D2482" s="26" t="s">
        <v>126</v>
      </c>
      <c r="E2482" s="26">
        <v>16</v>
      </c>
      <c r="F2482" s="26">
        <v>49.6</v>
      </c>
      <c r="G2482" s="59">
        <v>18912.14</v>
      </c>
      <c r="H2482" s="32">
        <v>43572</v>
      </c>
      <c r="I2482" s="71"/>
      <c r="J2482" s="71"/>
    </row>
    <row r="2483" spans="1:19">
      <c r="A2483" s="24"/>
      <c r="B2483" s="27"/>
      <c r="C2483" s="24" t="s">
        <v>386</v>
      </c>
      <c r="D2483" s="26" t="s">
        <v>287</v>
      </c>
      <c r="E2483" s="26">
        <v>3</v>
      </c>
      <c r="F2483" s="26">
        <v>3.6</v>
      </c>
      <c r="G2483" s="43">
        <v>1762.65</v>
      </c>
      <c r="H2483" s="32">
        <v>43572</v>
      </c>
      <c r="I2483" s="71"/>
      <c r="J2483" s="71"/>
    </row>
    <row r="2484" spans="1:19">
      <c r="A2484" s="24"/>
      <c r="B2484" s="28" t="s">
        <v>275</v>
      </c>
      <c r="C2484" s="24"/>
      <c r="D2484" s="26"/>
      <c r="E2484" s="26"/>
      <c r="F2484" s="26"/>
      <c r="G2484" s="58">
        <f>SUM(G2482:G2483)</f>
        <v>20674.79</v>
      </c>
      <c r="H2484" s="24"/>
      <c r="I2484" s="71"/>
      <c r="J2484" s="77"/>
      <c r="K2484" s="9"/>
      <c r="L2484" s="9"/>
      <c r="M2484" s="9"/>
      <c r="N2484" s="9"/>
      <c r="O2484" s="9"/>
      <c r="P2484" s="9"/>
    </row>
    <row r="2485" spans="1:19">
      <c r="A2485" s="24"/>
      <c r="B2485" s="27" t="s">
        <v>276</v>
      </c>
      <c r="C2485" s="29" t="s">
        <v>277</v>
      </c>
      <c r="D2485" s="26" t="s">
        <v>278</v>
      </c>
      <c r="E2485" s="26">
        <v>1825.3</v>
      </c>
      <c r="F2485" s="26"/>
      <c r="G2485" s="59">
        <f>E2485*2.3</f>
        <v>4198.1899999999996</v>
      </c>
      <c r="H2485" s="24"/>
      <c r="I2485" s="112" t="s">
        <v>392</v>
      </c>
      <c r="J2485" s="74"/>
      <c r="K2485" s="33"/>
      <c r="L2485" s="33"/>
      <c r="O2485" s="9"/>
      <c r="P2485" s="33"/>
      <c r="Q2485" s="33"/>
      <c r="R2485" s="33"/>
      <c r="S2485" s="33"/>
    </row>
    <row r="2486" spans="1:19">
      <c r="A2486" s="24"/>
      <c r="B2486" s="29"/>
      <c r="C2486" s="29" t="s">
        <v>197</v>
      </c>
      <c r="D2486" s="26"/>
      <c r="E2486" s="26"/>
      <c r="F2486" s="26"/>
      <c r="G2486" s="59">
        <f>E2485*1.51</f>
        <v>2756.203</v>
      </c>
      <c r="H2486" s="24"/>
      <c r="I2486" s="71"/>
      <c r="J2486" s="77"/>
      <c r="K2486" s="9"/>
      <c r="L2486" s="9"/>
      <c r="O2486" s="37"/>
      <c r="P2486" s="33"/>
      <c r="Q2486" s="33"/>
      <c r="R2486" s="33"/>
      <c r="S2486" s="34"/>
    </row>
    <row r="2487" spans="1:19">
      <c r="A2487" s="24"/>
      <c r="B2487" s="29"/>
      <c r="C2487" s="29" t="s">
        <v>280</v>
      </c>
      <c r="D2487" s="26" t="s">
        <v>281</v>
      </c>
      <c r="E2487" s="26"/>
      <c r="F2487" s="26"/>
      <c r="G2487" s="43"/>
      <c r="H2487" s="66"/>
      <c r="I2487" s="71"/>
      <c r="J2487" s="77"/>
      <c r="K2487" s="9"/>
      <c r="L2487" s="9"/>
      <c r="M2487" s="9"/>
      <c r="N2487" s="9"/>
      <c r="O2487" s="9"/>
      <c r="P2487" s="9"/>
      <c r="Q2487" s="9"/>
    </row>
    <row r="2488" spans="1:19">
      <c r="A2488" s="24"/>
      <c r="B2488" s="29"/>
      <c r="C2488" s="29" t="s">
        <v>198</v>
      </c>
      <c r="D2488" s="26" t="s">
        <v>281</v>
      </c>
      <c r="E2488" s="26"/>
      <c r="F2488" s="26"/>
      <c r="G2488" s="43"/>
      <c r="H2488" s="66"/>
      <c r="I2488" s="71"/>
      <c r="J2488" s="77"/>
      <c r="K2488" s="9"/>
      <c r="L2488" s="9"/>
      <c r="M2488" s="33"/>
      <c r="N2488" s="33"/>
      <c r="O2488" s="34"/>
      <c r="P2488" s="33"/>
      <c r="Q2488" s="34"/>
    </row>
    <row r="2489" spans="1:19">
      <c r="A2489" s="24"/>
      <c r="B2489" s="29"/>
      <c r="C2489" s="29" t="s">
        <v>282</v>
      </c>
      <c r="D2489" s="26"/>
      <c r="E2489" s="26"/>
      <c r="F2489" s="26"/>
      <c r="G2489" s="59"/>
      <c r="H2489" s="24"/>
      <c r="I2489" s="71"/>
      <c r="J2489" s="74"/>
      <c r="K2489" s="33"/>
      <c r="L2489" s="47"/>
      <c r="M2489" s="33"/>
      <c r="N2489" s="33"/>
      <c r="O2489" s="33"/>
      <c r="P2489" s="33"/>
      <c r="Q2489" s="33"/>
    </row>
    <row r="2490" spans="1:19">
      <c r="A2490" s="24"/>
      <c r="B2490" s="29"/>
      <c r="C2490" s="24" t="s">
        <v>417</v>
      </c>
      <c r="D2490" s="26" t="s">
        <v>287</v>
      </c>
      <c r="E2490" s="26">
        <v>18</v>
      </c>
      <c r="F2490" s="26">
        <v>2.2999999999999998</v>
      </c>
      <c r="G2490" s="59">
        <v>1394.49</v>
      </c>
      <c r="H2490" s="36" t="s">
        <v>527</v>
      </c>
      <c r="I2490" s="71"/>
      <c r="J2490" s="74"/>
      <c r="K2490" s="33"/>
      <c r="L2490" s="47"/>
      <c r="M2490" s="33"/>
      <c r="N2490" s="33"/>
      <c r="O2490" s="33"/>
      <c r="P2490" s="33"/>
      <c r="Q2490" s="33"/>
    </row>
    <row r="2491" spans="1:19">
      <c r="A2491" s="24"/>
      <c r="B2491" s="29"/>
      <c r="C2491" s="39" t="s">
        <v>605</v>
      </c>
      <c r="D2491" s="26" t="s">
        <v>422</v>
      </c>
      <c r="E2491" s="26">
        <v>0.3</v>
      </c>
      <c r="F2491" s="26"/>
      <c r="G2491" s="26">
        <v>1192.4100000000001</v>
      </c>
      <c r="H2491" s="32">
        <v>43578</v>
      </c>
      <c r="I2491" s="71"/>
      <c r="J2491" s="74"/>
      <c r="K2491" s="33"/>
      <c r="L2491" s="47"/>
      <c r="M2491" s="33"/>
      <c r="N2491" s="33"/>
      <c r="O2491" s="33"/>
      <c r="P2491" s="33"/>
      <c r="Q2491" s="33"/>
    </row>
    <row r="2492" spans="1:19">
      <c r="A2492" s="24"/>
      <c r="B2492" s="29"/>
      <c r="C2492" s="129" t="s">
        <v>724</v>
      </c>
      <c r="D2492" s="26"/>
      <c r="E2492" s="26"/>
      <c r="F2492" s="26">
        <v>1</v>
      </c>
      <c r="G2492" s="43">
        <v>1060.4100000000001</v>
      </c>
      <c r="H2492" s="124">
        <v>43556</v>
      </c>
      <c r="I2492" s="71"/>
      <c r="J2492" s="74"/>
      <c r="K2492" s="33"/>
      <c r="L2492" s="47"/>
      <c r="M2492" s="33"/>
      <c r="N2492" s="33"/>
      <c r="O2492" s="33"/>
      <c r="P2492" s="33"/>
      <c r="Q2492" s="33"/>
    </row>
    <row r="2493" spans="1:19">
      <c r="A2493" s="24"/>
      <c r="B2493" s="29"/>
      <c r="C2493" s="24" t="s">
        <v>335</v>
      </c>
      <c r="D2493" s="26" t="s">
        <v>287</v>
      </c>
      <c r="E2493" s="26">
        <v>1</v>
      </c>
      <c r="F2493" s="26">
        <v>0.19</v>
      </c>
      <c r="G2493" s="59">
        <v>177.65</v>
      </c>
      <c r="H2493" s="24"/>
      <c r="I2493" s="71"/>
      <c r="J2493" s="77"/>
      <c r="K2493" s="9"/>
      <c r="L2493" s="9"/>
      <c r="M2493" s="9"/>
      <c r="N2493" s="9"/>
      <c r="O2493" s="9"/>
      <c r="P2493" s="9"/>
    </row>
    <row r="2494" spans="1:19">
      <c r="A2494" s="24"/>
      <c r="B2494" s="24"/>
      <c r="C2494" s="36" t="s">
        <v>336</v>
      </c>
      <c r="D2494" s="26"/>
      <c r="E2494" s="26"/>
      <c r="F2494" s="26"/>
      <c r="G2494" s="59"/>
      <c r="H2494" s="24"/>
      <c r="I2494" s="71"/>
      <c r="J2494" s="77"/>
      <c r="K2494" s="9"/>
      <c r="L2494" s="9"/>
      <c r="M2494" s="9"/>
      <c r="N2494" s="9"/>
      <c r="O2494" s="9"/>
    </row>
    <row r="2495" spans="1:19">
      <c r="A2495" s="24"/>
      <c r="B2495" s="28" t="s">
        <v>275</v>
      </c>
      <c r="C2495" s="24"/>
      <c r="D2495" s="26"/>
      <c r="E2495" s="26"/>
      <c r="F2495" s="26"/>
      <c r="G2495" s="61">
        <f>SUM(G2485:G2494)</f>
        <v>10779.352999999999</v>
      </c>
      <c r="H2495" s="24"/>
      <c r="I2495" s="71"/>
      <c r="J2495" s="77"/>
      <c r="K2495" s="9"/>
      <c r="L2495" s="9"/>
      <c r="M2495" s="9"/>
      <c r="N2495" s="9"/>
      <c r="O2495" s="9"/>
    </row>
    <row r="2496" spans="1:19" ht="14.25">
      <c r="A2496" s="24">
        <v>208</v>
      </c>
      <c r="B2496" s="25" t="s">
        <v>177</v>
      </c>
      <c r="C2496" s="24"/>
      <c r="D2496" s="26"/>
      <c r="E2496" s="26"/>
      <c r="F2496" s="26"/>
      <c r="G2496" s="26"/>
      <c r="H2496" s="24"/>
      <c r="I2496" s="71"/>
      <c r="J2496" s="71"/>
    </row>
    <row r="2497" spans="1:20">
      <c r="A2497" s="24"/>
      <c r="B2497" s="27" t="s">
        <v>274</v>
      </c>
      <c r="C2497" s="24"/>
      <c r="D2497" s="26"/>
      <c r="E2497" s="26"/>
      <c r="F2497" s="26"/>
      <c r="G2497" s="26"/>
      <c r="H2497" s="24"/>
      <c r="I2497" s="71"/>
      <c r="J2497" s="77"/>
      <c r="K2497" s="9"/>
      <c r="L2497" s="33"/>
      <c r="M2497" s="33"/>
      <c r="N2497" s="47"/>
      <c r="O2497" s="33"/>
      <c r="P2497" s="47"/>
    </row>
    <row r="2498" spans="1:20">
      <c r="A2498" s="24"/>
      <c r="B2498" s="27"/>
      <c r="C2498" s="24"/>
      <c r="D2498" s="26"/>
      <c r="E2498" s="26"/>
      <c r="F2498" s="26"/>
      <c r="G2498" s="26"/>
      <c r="H2498" s="32"/>
      <c r="I2498" s="71"/>
      <c r="J2498" s="77"/>
      <c r="K2498" s="9"/>
      <c r="L2498" s="33"/>
      <c r="M2498" s="33"/>
      <c r="N2498" s="47"/>
      <c r="O2498" s="33"/>
      <c r="P2498" s="47"/>
    </row>
    <row r="2499" spans="1:20">
      <c r="A2499" s="24"/>
      <c r="B2499" s="28" t="s">
        <v>275</v>
      </c>
      <c r="C2499" s="24"/>
      <c r="D2499" s="26"/>
      <c r="E2499" s="26"/>
      <c r="F2499" s="26"/>
      <c r="G2499" s="61">
        <f>SUM(G2498:G2498)</f>
        <v>0</v>
      </c>
      <c r="H2499" s="24"/>
      <c r="I2499" s="71"/>
      <c r="J2499" s="74"/>
      <c r="K2499" s="33"/>
      <c r="L2499" s="34"/>
      <c r="M2499" s="34"/>
      <c r="N2499" s="34"/>
      <c r="O2499" s="34"/>
    </row>
    <row r="2500" spans="1:20">
      <c r="A2500" s="24"/>
      <c r="B2500" s="27" t="s">
        <v>276</v>
      </c>
      <c r="C2500" s="29" t="s">
        <v>277</v>
      </c>
      <c r="D2500" s="26" t="s">
        <v>278</v>
      </c>
      <c r="E2500" s="26">
        <v>1288.8</v>
      </c>
      <c r="F2500" s="26"/>
      <c r="G2500" s="59">
        <f>E2500*2.3</f>
        <v>2964.24</v>
      </c>
      <c r="H2500" s="24"/>
      <c r="I2500" s="71"/>
      <c r="J2500" s="77"/>
      <c r="K2500" s="9"/>
      <c r="L2500" s="9"/>
      <c r="M2500" s="9"/>
      <c r="N2500" s="9"/>
      <c r="O2500" s="9"/>
    </row>
    <row r="2501" spans="1:20">
      <c r="A2501" s="24"/>
      <c r="B2501" s="29"/>
      <c r="C2501" s="29" t="s">
        <v>197</v>
      </c>
      <c r="D2501" s="26"/>
      <c r="E2501" s="26"/>
      <c r="F2501" s="26"/>
      <c r="G2501" s="43"/>
      <c r="H2501" s="24"/>
      <c r="I2501" s="112" t="s">
        <v>392</v>
      </c>
      <c r="J2501" s="71"/>
      <c r="K2501" s="9"/>
      <c r="L2501" s="9"/>
      <c r="M2501" s="9"/>
      <c r="N2501" s="9"/>
      <c r="O2501" s="9"/>
      <c r="P2501" s="9"/>
    </row>
    <row r="2502" spans="1:20">
      <c r="A2502" s="24"/>
      <c r="B2502" s="29"/>
      <c r="C2502" s="68" t="s">
        <v>280</v>
      </c>
      <c r="D2502" s="69" t="s">
        <v>281</v>
      </c>
      <c r="E2502" s="26"/>
      <c r="F2502" s="26"/>
      <c r="G2502" s="43"/>
      <c r="H2502" s="66"/>
      <c r="I2502" s="71"/>
      <c r="J2502" s="71"/>
      <c r="K2502" s="9"/>
      <c r="L2502" s="9"/>
      <c r="M2502" s="9"/>
      <c r="N2502" s="9"/>
      <c r="O2502" s="9"/>
      <c r="P2502" s="9"/>
    </row>
    <row r="2503" spans="1:20">
      <c r="A2503" s="24"/>
      <c r="B2503" s="29"/>
      <c r="C2503" s="29" t="s">
        <v>198</v>
      </c>
      <c r="D2503" s="26" t="s">
        <v>281</v>
      </c>
      <c r="E2503" s="26"/>
      <c r="F2503" s="26"/>
      <c r="G2503" s="43"/>
      <c r="H2503" s="32"/>
      <c r="I2503" s="71"/>
      <c r="J2503" s="71"/>
      <c r="K2503" s="33"/>
      <c r="L2503" s="33"/>
      <c r="M2503" s="47"/>
      <c r="N2503" s="33"/>
      <c r="O2503" s="47"/>
      <c r="P2503" s="9"/>
    </row>
    <row r="2504" spans="1:20">
      <c r="A2504" s="24"/>
      <c r="B2504" s="29"/>
      <c r="C2504" s="29" t="s">
        <v>282</v>
      </c>
      <c r="D2504" s="26"/>
      <c r="E2504" s="26"/>
      <c r="F2504" s="26"/>
      <c r="G2504" s="43"/>
      <c r="H2504" s="24"/>
      <c r="I2504" s="71"/>
      <c r="J2504" s="71"/>
      <c r="K2504" s="33"/>
      <c r="L2504" s="33"/>
      <c r="M2504" s="33"/>
      <c r="N2504" s="33"/>
      <c r="O2504" s="33"/>
      <c r="P2504" s="9"/>
    </row>
    <row r="2505" spans="1:20">
      <c r="A2505" s="24"/>
      <c r="B2505" s="29"/>
      <c r="C2505" s="129" t="s">
        <v>724</v>
      </c>
      <c r="D2505" s="26"/>
      <c r="E2505" s="26"/>
      <c r="F2505" s="26">
        <v>1</v>
      </c>
      <c r="G2505" s="43">
        <v>1060.4100000000001</v>
      </c>
      <c r="H2505" s="124">
        <v>43556</v>
      </c>
      <c r="I2505" s="71"/>
      <c r="J2505" s="71"/>
      <c r="K2505" s="33"/>
      <c r="L2505" s="33"/>
      <c r="M2505" s="33"/>
      <c r="N2505" s="33"/>
      <c r="O2505" s="33"/>
      <c r="P2505" s="9"/>
    </row>
    <row r="2506" spans="1:20">
      <c r="A2506" s="24"/>
      <c r="B2506" s="28" t="s">
        <v>275</v>
      </c>
      <c r="C2506" s="24"/>
      <c r="D2506" s="26"/>
      <c r="E2506" s="26"/>
      <c r="F2506" s="26"/>
      <c r="G2506" s="61">
        <f>SUM(G2500:G2505)</f>
        <v>4024.6499999999996</v>
      </c>
      <c r="H2506" s="24"/>
      <c r="I2506" s="71"/>
      <c r="J2506" s="71"/>
    </row>
    <row r="2507" spans="1:20" ht="14.25">
      <c r="A2507" s="24">
        <v>209</v>
      </c>
      <c r="B2507" s="25" t="s">
        <v>178</v>
      </c>
      <c r="C2507" s="24"/>
      <c r="D2507" s="26"/>
      <c r="E2507" s="26"/>
      <c r="F2507" s="26"/>
      <c r="G2507" s="26"/>
      <c r="H2507" s="24"/>
      <c r="I2507" s="71"/>
      <c r="J2507" s="77"/>
      <c r="K2507" s="9"/>
    </row>
    <row r="2508" spans="1:20">
      <c r="A2508" s="24"/>
      <c r="B2508" s="27" t="s">
        <v>274</v>
      </c>
      <c r="C2508" s="24"/>
      <c r="D2508" s="26"/>
      <c r="E2508" s="26"/>
      <c r="F2508" s="26"/>
      <c r="G2508" s="26"/>
      <c r="H2508" s="24"/>
      <c r="I2508" s="71"/>
      <c r="J2508" s="77"/>
      <c r="K2508" s="9"/>
    </row>
    <row r="2509" spans="1:20">
      <c r="A2509" s="24"/>
      <c r="B2509" s="27" t="s">
        <v>412</v>
      </c>
      <c r="C2509" s="24" t="s">
        <v>685</v>
      </c>
      <c r="D2509" s="26" t="s">
        <v>287</v>
      </c>
      <c r="E2509" s="26">
        <v>2</v>
      </c>
      <c r="F2509" s="26">
        <v>7.6</v>
      </c>
      <c r="G2509" s="26">
        <v>4641.42</v>
      </c>
      <c r="H2509" s="66" t="s">
        <v>686</v>
      </c>
      <c r="I2509" s="71"/>
      <c r="J2509" s="77"/>
      <c r="K2509" s="9"/>
    </row>
    <row r="2510" spans="1:20">
      <c r="A2510" s="24"/>
      <c r="B2510" s="28" t="s">
        <v>275</v>
      </c>
      <c r="C2510" s="24"/>
      <c r="D2510" s="26"/>
      <c r="E2510" s="26"/>
      <c r="F2510" s="26"/>
      <c r="G2510" s="61">
        <f>SUM(G2509:G2509)</f>
        <v>4641.42</v>
      </c>
      <c r="H2510" s="24"/>
      <c r="I2510" s="71"/>
      <c r="J2510" s="71"/>
      <c r="S2510" s="9"/>
      <c r="T2510" s="9"/>
    </row>
    <row r="2511" spans="1:20">
      <c r="A2511" s="24"/>
      <c r="B2511" s="27" t="s">
        <v>276</v>
      </c>
      <c r="C2511" s="29" t="s">
        <v>277</v>
      </c>
      <c r="D2511" s="26" t="s">
        <v>278</v>
      </c>
      <c r="E2511" s="26">
        <v>1800.5</v>
      </c>
      <c r="F2511" s="26"/>
      <c r="G2511" s="59">
        <f>E2511*2.3</f>
        <v>4141.1499999999996</v>
      </c>
      <c r="H2511" s="24"/>
      <c r="I2511" s="71"/>
      <c r="J2511" s="71"/>
      <c r="K2511" s="71"/>
      <c r="L2511" s="33"/>
      <c r="S2511" s="76"/>
      <c r="T2511" s="9"/>
    </row>
    <row r="2512" spans="1:20">
      <c r="A2512" s="24"/>
      <c r="B2512" s="29"/>
      <c r="C2512" s="29" t="s">
        <v>279</v>
      </c>
      <c r="D2512" s="26"/>
      <c r="E2512" s="26"/>
      <c r="F2512" s="26"/>
      <c r="G2512" s="59"/>
      <c r="H2512" s="24"/>
      <c r="I2512" s="71"/>
      <c r="J2512" s="71"/>
      <c r="K2512" s="33"/>
      <c r="L2512" s="33"/>
      <c r="S2512" s="76"/>
      <c r="T2512" s="9"/>
    </row>
    <row r="2513" spans="1:20">
      <c r="A2513" s="24"/>
      <c r="B2513" s="29"/>
      <c r="C2513" s="29" t="s">
        <v>347</v>
      </c>
      <c r="D2513" s="26"/>
      <c r="E2513" s="26"/>
      <c r="F2513" s="26"/>
      <c r="G2513" s="59"/>
      <c r="H2513" s="24"/>
      <c r="I2513" s="71"/>
      <c r="J2513" s="71"/>
      <c r="K2513" s="9"/>
      <c r="L2513" s="9"/>
      <c r="S2513" s="9"/>
      <c r="T2513" s="9"/>
    </row>
    <row r="2514" spans="1:20">
      <c r="A2514" s="24"/>
      <c r="B2514" s="29"/>
      <c r="C2514" s="29" t="s">
        <v>360</v>
      </c>
      <c r="D2514" s="26"/>
      <c r="E2514" s="26"/>
      <c r="F2514" s="26"/>
      <c r="G2514" s="59"/>
      <c r="H2514" s="24"/>
      <c r="I2514" s="71"/>
      <c r="J2514" s="71"/>
      <c r="K2514" s="9"/>
      <c r="L2514" s="9"/>
      <c r="M2514" s="9"/>
      <c r="N2514" s="9"/>
      <c r="O2514" s="9"/>
      <c r="P2514" s="9"/>
      <c r="Q2514" s="9"/>
      <c r="R2514" s="9"/>
      <c r="S2514" s="9"/>
      <c r="T2514" s="9"/>
    </row>
    <row r="2515" spans="1:20">
      <c r="A2515" s="24"/>
      <c r="B2515" s="29"/>
      <c r="C2515" s="29" t="s">
        <v>282</v>
      </c>
      <c r="D2515" s="26"/>
      <c r="E2515" s="26"/>
      <c r="F2515" s="26"/>
      <c r="G2515" s="59"/>
      <c r="H2515" s="24"/>
      <c r="I2515" s="71"/>
      <c r="J2515" s="71"/>
      <c r="K2515" s="9"/>
      <c r="L2515" s="9"/>
      <c r="M2515" s="9"/>
      <c r="N2515" s="9"/>
      <c r="O2515" s="9"/>
      <c r="P2515" s="9"/>
      <c r="Q2515" s="9"/>
      <c r="R2515" s="9"/>
      <c r="S2515" s="9"/>
      <c r="T2515" s="9"/>
    </row>
    <row r="2516" spans="1:20">
      <c r="A2516" s="24"/>
      <c r="B2516" s="29"/>
      <c r="C2516" s="29" t="s">
        <v>179</v>
      </c>
      <c r="D2516" s="26"/>
      <c r="E2516" s="26"/>
      <c r="F2516" s="26"/>
      <c r="G2516" s="59"/>
      <c r="H2516" s="24"/>
      <c r="I2516" s="71"/>
      <c r="J2516" s="71"/>
    </row>
    <row r="2517" spans="1:20">
      <c r="A2517" s="24"/>
      <c r="B2517" s="29"/>
      <c r="C2517" s="129" t="s">
        <v>724</v>
      </c>
      <c r="D2517" s="26"/>
      <c r="E2517" s="26"/>
      <c r="F2517" s="26">
        <v>1</v>
      </c>
      <c r="G2517" s="43">
        <v>1060.4100000000001</v>
      </c>
      <c r="H2517" s="124">
        <v>43556</v>
      </c>
      <c r="I2517" s="71"/>
      <c r="J2517" s="71"/>
    </row>
    <row r="2518" spans="1:20">
      <c r="A2518" s="24"/>
      <c r="B2518" s="29"/>
      <c r="C2518" s="24" t="s">
        <v>335</v>
      </c>
      <c r="D2518" s="26" t="s">
        <v>287</v>
      </c>
      <c r="E2518" s="26">
        <v>1</v>
      </c>
      <c r="F2518" s="26">
        <v>0.19</v>
      </c>
      <c r="G2518" s="59">
        <v>177.65</v>
      </c>
      <c r="H2518" s="32"/>
      <c r="I2518" s="71"/>
      <c r="J2518" s="71"/>
      <c r="K2518" s="71"/>
      <c r="L2518" s="71"/>
      <c r="M2518" s="71"/>
    </row>
    <row r="2519" spans="1:20">
      <c r="A2519" s="24"/>
      <c r="B2519" s="24"/>
      <c r="C2519" s="36" t="s">
        <v>336</v>
      </c>
      <c r="D2519" s="26"/>
      <c r="E2519" s="26"/>
      <c r="F2519" s="26"/>
      <c r="G2519" s="59"/>
      <c r="H2519" s="24"/>
      <c r="I2519" s="71"/>
      <c r="J2519" s="71"/>
    </row>
    <row r="2520" spans="1:20">
      <c r="A2520" s="24"/>
      <c r="B2520" s="28" t="s">
        <v>275</v>
      </c>
      <c r="C2520" s="24"/>
      <c r="D2520" s="26"/>
      <c r="E2520" s="26"/>
      <c r="F2520" s="26"/>
      <c r="G2520" s="58">
        <f>SUM(G2511:G2519)</f>
        <v>5379.2099999999991</v>
      </c>
      <c r="H2520" s="24"/>
      <c r="I2520" s="71"/>
      <c r="J2520" s="71"/>
    </row>
    <row r="2521" spans="1:20" ht="14.25">
      <c r="A2521" s="24">
        <v>210</v>
      </c>
      <c r="B2521" s="25" t="s">
        <v>180</v>
      </c>
      <c r="C2521" s="24"/>
      <c r="D2521" s="26"/>
      <c r="E2521" s="26"/>
      <c r="F2521" s="26"/>
      <c r="G2521" s="59"/>
      <c r="H2521" s="24"/>
      <c r="I2521" s="71"/>
      <c r="J2521" s="71"/>
      <c r="L2521" s="9"/>
      <c r="M2521" s="9"/>
      <c r="N2521" s="9"/>
    </row>
    <row r="2522" spans="1:20">
      <c r="A2522" s="24"/>
      <c r="B2522" s="27" t="s">
        <v>274</v>
      </c>
      <c r="C2522" s="24"/>
      <c r="D2522" s="26"/>
      <c r="E2522" s="26"/>
      <c r="F2522" s="26"/>
      <c r="G2522" s="59"/>
      <c r="H2522" s="24"/>
      <c r="I2522" s="71"/>
      <c r="J2522" s="71"/>
      <c r="L2522" s="33"/>
      <c r="M2522" s="33"/>
      <c r="N2522" s="34"/>
    </row>
    <row r="2523" spans="1:20">
      <c r="A2523" s="24"/>
      <c r="B2523" s="27"/>
      <c r="C2523" s="24" t="s">
        <v>609</v>
      </c>
      <c r="D2523" s="26" t="s">
        <v>287</v>
      </c>
      <c r="E2523" s="26">
        <v>3</v>
      </c>
      <c r="F2523" s="26">
        <v>32.799999999999997</v>
      </c>
      <c r="G2523" s="59">
        <v>7566.86</v>
      </c>
      <c r="H2523" s="36" t="s">
        <v>608</v>
      </c>
      <c r="I2523" s="71"/>
      <c r="J2523" s="71"/>
      <c r="L2523" s="33"/>
      <c r="M2523" s="33"/>
      <c r="N2523" s="34"/>
    </row>
    <row r="2524" spans="1:20">
      <c r="A2524" s="24"/>
      <c r="B2524" s="27"/>
      <c r="C2524" s="24" t="s">
        <v>610</v>
      </c>
      <c r="D2524" s="26" t="s">
        <v>406</v>
      </c>
      <c r="E2524" s="26">
        <v>2.4</v>
      </c>
      <c r="F2524" s="26">
        <v>53.5</v>
      </c>
      <c r="G2524" s="59">
        <v>20596.400000000001</v>
      </c>
      <c r="H2524" s="36" t="s">
        <v>612</v>
      </c>
      <c r="I2524" s="71"/>
      <c r="J2524" s="71"/>
      <c r="L2524" s="33"/>
      <c r="M2524" s="33"/>
      <c r="N2524" s="34"/>
    </row>
    <row r="2525" spans="1:20">
      <c r="A2525" s="24"/>
      <c r="B2525" s="27" t="s">
        <v>408</v>
      </c>
      <c r="C2525" s="24" t="s">
        <v>611</v>
      </c>
      <c r="D2525" s="26" t="s">
        <v>287</v>
      </c>
      <c r="E2525" s="26">
        <v>1</v>
      </c>
      <c r="F2525" s="26">
        <v>3.5</v>
      </c>
      <c r="G2525" s="59">
        <v>799.64</v>
      </c>
      <c r="H2525" s="32">
        <v>43557</v>
      </c>
      <c r="I2525" s="71"/>
      <c r="J2525" s="71"/>
      <c r="L2525" s="33"/>
      <c r="M2525" s="33"/>
      <c r="N2525" s="34"/>
    </row>
    <row r="2526" spans="1:20">
      <c r="A2526" s="24"/>
      <c r="B2526" s="27"/>
      <c r="C2526" s="24" t="s">
        <v>613</v>
      </c>
      <c r="D2526" s="26" t="s">
        <v>287</v>
      </c>
      <c r="E2526" s="26">
        <v>1</v>
      </c>
      <c r="F2526" s="26">
        <v>1</v>
      </c>
      <c r="G2526" s="59">
        <v>537.66999999999996</v>
      </c>
      <c r="H2526" s="32">
        <v>43557</v>
      </c>
      <c r="I2526" s="71"/>
      <c r="J2526" s="71"/>
      <c r="L2526" s="33"/>
      <c r="M2526" s="33"/>
      <c r="N2526" s="34"/>
    </row>
    <row r="2527" spans="1:20">
      <c r="A2527" s="24"/>
      <c r="B2527" s="27"/>
      <c r="C2527" s="24" t="s">
        <v>531</v>
      </c>
      <c r="D2527" s="26" t="s">
        <v>287</v>
      </c>
      <c r="E2527" s="26">
        <v>2</v>
      </c>
      <c r="F2527" s="26">
        <v>3.6</v>
      </c>
      <c r="G2527" s="26">
        <v>820.45</v>
      </c>
      <c r="H2527" s="36" t="s">
        <v>528</v>
      </c>
      <c r="I2527" s="71"/>
      <c r="J2527" s="71"/>
      <c r="L2527" s="33"/>
      <c r="M2527" s="33"/>
      <c r="N2527" s="34"/>
    </row>
    <row r="2528" spans="1:20">
      <c r="A2528" s="24"/>
      <c r="B2528" s="27" t="s">
        <v>352</v>
      </c>
      <c r="C2528" s="24" t="s">
        <v>438</v>
      </c>
      <c r="D2528" s="26" t="s">
        <v>287</v>
      </c>
      <c r="E2528" s="26">
        <v>25</v>
      </c>
      <c r="F2528" s="26">
        <v>14.8</v>
      </c>
      <c r="G2528" s="59">
        <v>4566.88</v>
      </c>
      <c r="H2528" s="66">
        <v>43556</v>
      </c>
      <c r="I2528" s="71"/>
      <c r="J2528" s="71"/>
      <c r="L2528" s="33"/>
      <c r="M2528" s="33"/>
      <c r="N2528" s="34"/>
    </row>
    <row r="2529" spans="1:20">
      <c r="A2529" s="24"/>
      <c r="B2529" s="28" t="s">
        <v>275</v>
      </c>
      <c r="C2529" s="24"/>
      <c r="D2529" s="26"/>
      <c r="E2529" s="26"/>
      <c r="F2529" s="26"/>
      <c r="G2529" s="58">
        <f>SUM(G2523:G2528)</f>
        <v>34887.9</v>
      </c>
      <c r="H2529" s="24"/>
      <c r="I2529" s="71"/>
      <c r="J2529" s="71"/>
      <c r="O2529" s="9"/>
      <c r="P2529" s="33"/>
      <c r="Q2529" s="33"/>
      <c r="R2529" s="33"/>
      <c r="S2529" s="72"/>
      <c r="T2529" s="38"/>
    </row>
    <row r="2530" spans="1:20">
      <c r="A2530" s="24"/>
      <c r="B2530" s="27" t="s">
        <v>276</v>
      </c>
      <c r="C2530" s="29" t="s">
        <v>277</v>
      </c>
      <c r="D2530" s="26" t="s">
        <v>278</v>
      </c>
      <c r="E2530" s="26">
        <v>1295.2</v>
      </c>
      <c r="F2530" s="26"/>
      <c r="G2530" s="59">
        <f>E2530*2.3</f>
        <v>2978.96</v>
      </c>
      <c r="H2530" s="24"/>
      <c r="I2530" s="77"/>
      <c r="J2530" s="77"/>
      <c r="K2530" s="9"/>
      <c r="L2530" s="9"/>
      <c r="M2530" s="9"/>
      <c r="O2530" s="77"/>
      <c r="P2530" s="74"/>
      <c r="Q2530" s="74"/>
      <c r="R2530" s="74"/>
      <c r="S2530" s="105"/>
      <c r="T2530" s="76"/>
    </row>
    <row r="2531" spans="1:20">
      <c r="A2531" s="24"/>
      <c r="B2531" s="29"/>
      <c r="C2531" s="29" t="s">
        <v>197</v>
      </c>
      <c r="D2531" s="26"/>
      <c r="E2531" s="26"/>
      <c r="F2531" s="26"/>
      <c r="G2531" s="43">
        <f>E2530*1.51</f>
        <v>1955.7520000000002</v>
      </c>
      <c r="H2531" s="24"/>
      <c r="I2531" s="74"/>
      <c r="J2531" s="74"/>
      <c r="K2531" s="47"/>
      <c r="L2531" s="33"/>
      <c r="M2531" s="34"/>
      <c r="N2531" s="33"/>
      <c r="O2531" s="9"/>
      <c r="P2531" s="9"/>
      <c r="Q2531" s="9"/>
      <c r="R2531" s="9"/>
      <c r="S2531" s="9"/>
      <c r="T2531" s="9"/>
    </row>
    <row r="2532" spans="1:20">
      <c r="A2532" s="24"/>
      <c r="B2532" s="29"/>
      <c r="C2532" s="29" t="s">
        <v>280</v>
      </c>
      <c r="D2532" s="26" t="s">
        <v>281</v>
      </c>
      <c r="E2532" s="26"/>
      <c r="F2532" s="26"/>
      <c r="G2532" s="43"/>
      <c r="H2532" s="66"/>
      <c r="I2532" s="77"/>
      <c r="J2532" s="77"/>
      <c r="K2532" s="9"/>
      <c r="L2532" s="71"/>
      <c r="M2532" s="9"/>
      <c r="N2532" s="9"/>
    </row>
    <row r="2533" spans="1:20">
      <c r="A2533" s="24"/>
      <c r="B2533" s="29"/>
      <c r="C2533" s="29" t="s">
        <v>198</v>
      </c>
      <c r="D2533" s="26" t="s">
        <v>281</v>
      </c>
      <c r="E2533" s="26"/>
      <c r="F2533" s="26"/>
      <c r="G2533" s="43"/>
      <c r="H2533" s="66"/>
      <c r="I2533" s="77"/>
      <c r="J2533" s="77"/>
      <c r="K2533" s="9"/>
      <c r="L2533" s="9"/>
      <c r="M2533" s="9"/>
      <c r="N2533" s="9"/>
    </row>
    <row r="2534" spans="1:20">
      <c r="A2534" s="24"/>
      <c r="B2534" s="29"/>
      <c r="C2534" s="29" t="s">
        <v>282</v>
      </c>
      <c r="D2534" s="26"/>
      <c r="E2534" s="26"/>
      <c r="F2534" s="26"/>
      <c r="G2534" s="43"/>
      <c r="H2534" s="24"/>
      <c r="I2534" s="77"/>
      <c r="J2534" s="77"/>
      <c r="K2534" s="9"/>
      <c r="L2534" s="81"/>
      <c r="M2534" s="47"/>
      <c r="N2534" s="9"/>
    </row>
    <row r="2535" spans="1:20">
      <c r="A2535" s="24"/>
      <c r="B2535" s="26" t="s">
        <v>352</v>
      </c>
      <c r="C2535" s="24" t="s">
        <v>417</v>
      </c>
      <c r="D2535" s="26" t="s">
        <v>287</v>
      </c>
      <c r="E2535" s="26">
        <v>26</v>
      </c>
      <c r="F2535" s="26">
        <v>3.4</v>
      </c>
      <c r="G2535" s="43">
        <v>2014.27</v>
      </c>
      <c r="H2535" s="66">
        <v>43556</v>
      </c>
      <c r="I2535" s="77"/>
      <c r="J2535" s="77"/>
      <c r="K2535" s="9"/>
      <c r="L2535" s="81"/>
      <c r="M2535" s="47"/>
      <c r="N2535" s="9"/>
    </row>
    <row r="2536" spans="1:20">
      <c r="A2536" s="24"/>
      <c r="B2536" s="26"/>
      <c r="C2536" s="39" t="s">
        <v>605</v>
      </c>
      <c r="D2536" s="26" t="s">
        <v>422</v>
      </c>
      <c r="E2536" s="26">
        <v>0.3</v>
      </c>
      <c r="F2536" s="26"/>
      <c r="G2536" s="26">
        <v>1192.4100000000001</v>
      </c>
      <c r="H2536" s="32">
        <v>43578</v>
      </c>
      <c r="I2536" s="77"/>
      <c r="J2536" s="77"/>
      <c r="K2536" s="9"/>
      <c r="L2536" s="81"/>
      <c r="M2536" s="47"/>
      <c r="N2536" s="9"/>
    </row>
    <row r="2537" spans="1:20">
      <c r="A2537" s="24"/>
      <c r="B2537" s="26"/>
      <c r="C2537" s="129" t="s">
        <v>724</v>
      </c>
      <c r="D2537" s="26"/>
      <c r="E2537" s="26"/>
      <c r="F2537" s="26">
        <v>1</v>
      </c>
      <c r="G2537" s="43">
        <v>1060.4100000000001</v>
      </c>
      <c r="H2537" s="124">
        <v>43556</v>
      </c>
      <c r="I2537" s="77"/>
      <c r="J2537" s="77"/>
      <c r="K2537" s="9"/>
      <c r="L2537" s="81"/>
      <c r="M2537" s="47"/>
      <c r="N2537" s="9"/>
    </row>
    <row r="2538" spans="1:20">
      <c r="A2538" s="24"/>
      <c r="B2538" s="29"/>
      <c r="C2538" s="24" t="s">
        <v>335</v>
      </c>
      <c r="D2538" s="26" t="s">
        <v>287</v>
      </c>
      <c r="E2538" s="26">
        <v>1</v>
      </c>
      <c r="F2538" s="26">
        <v>0.19</v>
      </c>
      <c r="G2538" s="59">
        <v>177.65</v>
      </c>
      <c r="H2538" s="24"/>
      <c r="I2538" s="71"/>
      <c r="L2538" s="9"/>
      <c r="M2538" s="9"/>
    </row>
    <row r="2539" spans="1:20">
      <c r="A2539" s="24"/>
      <c r="B2539" s="24"/>
      <c r="C2539" s="36" t="s">
        <v>336</v>
      </c>
      <c r="D2539" s="24"/>
      <c r="E2539" s="26"/>
      <c r="F2539" s="26"/>
      <c r="G2539" s="43"/>
      <c r="H2539" s="24"/>
      <c r="I2539" s="71"/>
      <c r="J2539" s="71"/>
      <c r="L2539" s="35"/>
      <c r="M2539" s="35"/>
      <c r="N2539" s="35"/>
    </row>
    <row r="2540" spans="1:20">
      <c r="A2540" s="24"/>
      <c r="B2540" s="28" t="s">
        <v>275</v>
      </c>
      <c r="C2540" s="24"/>
      <c r="D2540" s="26"/>
      <c r="E2540" s="26"/>
      <c r="F2540" s="26"/>
      <c r="G2540" s="61">
        <f>SUM(G2530:G2539)</f>
        <v>9379.4519999999993</v>
      </c>
      <c r="H2540" s="24"/>
      <c r="I2540" s="71"/>
      <c r="J2540" s="71"/>
      <c r="N2540" s="35"/>
    </row>
    <row r="2541" spans="1:20" ht="14.25">
      <c r="A2541" s="24">
        <v>211</v>
      </c>
      <c r="B2541" s="67" t="s">
        <v>181</v>
      </c>
      <c r="C2541" s="24"/>
      <c r="D2541" s="26"/>
      <c r="E2541" s="26"/>
      <c r="F2541" s="26"/>
      <c r="G2541" s="26"/>
      <c r="H2541" s="24"/>
      <c r="I2541" s="71"/>
      <c r="J2541" s="71"/>
    </row>
    <row r="2542" spans="1:20">
      <c r="A2542" s="24"/>
      <c r="B2542" s="27" t="s">
        <v>274</v>
      </c>
      <c r="C2542" s="24"/>
      <c r="D2542" s="26"/>
      <c r="E2542" s="26"/>
      <c r="F2542" s="26"/>
      <c r="G2542" s="26"/>
      <c r="H2542" s="24"/>
      <c r="I2542" s="71"/>
      <c r="J2542" s="71"/>
    </row>
    <row r="2543" spans="1:20">
      <c r="A2543" s="24"/>
      <c r="B2543" s="27"/>
      <c r="C2543" s="24" t="s">
        <v>674</v>
      </c>
      <c r="D2543" s="26" t="s">
        <v>287</v>
      </c>
      <c r="E2543" s="26">
        <v>5</v>
      </c>
      <c r="F2543" s="26">
        <v>2</v>
      </c>
      <c r="G2543" s="26">
        <v>800.18</v>
      </c>
      <c r="H2543" s="32">
        <v>43571</v>
      </c>
      <c r="I2543" s="71"/>
      <c r="J2543" s="71"/>
    </row>
    <row r="2544" spans="1:20">
      <c r="A2544" s="24"/>
      <c r="B2544" s="28" t="s">
        <v>275</v>
      </c>
      <c r="C2544" s="24"/>
      <c r="D2544" s="26"/>
      <c r="E2544" s="26"/>
      <c r="F2544" s="26"/>
      <c r="G2544" s="61">
        <f>SUM(G2543:G2543)</f>
        <v>800.18</v>
      </c>
      <c r="H2544" s="24"/>
      <c r="I2544" s="71"/>
      <c r="J2544" s="71"/>
      <c r="K2544" s="71"/>
    </row>
    <row r="2545" spans="1:18">
      <c r="A2545" s="24"/>
      <c r="B2545" s="27" t="s">
        <v>276</v>
      </c>
      <c r="C2545" s="29" t="s">
        <v>277</v>
      </c>
      <c r="D2545" s="26" t="s">
        <v>278</v>
      </c>
      <c r="E2545" s="26">
        <v>1760.5</v>
      </c>
      <c r="F2545" s="26"/>
      <c r="G2545" s="59">
        <f>E2545*2.3</f>
        <v>4049.1499999999996</v>
      </c>
      <c r="H2545" s="24"/>
      <c r="I2545" s="71"/>
      <c r="J2545" s="71"/>
    </row>
    <row r="2546" spans="1:18">
      <c r="A2546" s="24"/>
      <c r="B2546" s="29"/>
      <c r="C2546" s="29" t="s">
        <v>279</v>
      </c>
      <c r="D2546" s="26"/>
      <c r="E2546" s="26"/>
      <c r="F2546" s="26"/>
      <c r="G2546" s="43"/>
      <c r="H2546" s="24"/>
      <c r="I2546" s="71"/>
      <c r="J2546" s="71"/>
      <c r="R2546" t="s">
        <v>125</v>
      </c>
    </row>
    <row r="2547" spans="1:18">
      <c r="A2547" s="24"/>
      <c r="B2547" s="29"/>
      <c r="C2547" s="29" t="s">
        <v>280</v>
      </c>
      <c r="D2547" s="26" t="s">
        <v>281</v>
      </c>
      <c r="E2547" s="26"/>
      <c r="F2547" s="26"/>
      <c r="G2547" s="43"/>
      <c r="H2547" s="66"/>
      <c r="I2547" s="71"/>
      <c r="J2547" s="71"/>
    </row>
    <row r="2548" spans="1:18">
      <c r="A2548" s="24"/>
      <c r="B2548" s="29"/>
      <c r="C2548" s="29" t="s">
        <v>198</v>
      </c>
      <c r="D2548" s="26" t="s">
        <v>281</v>
      </c>
      <c r="E2548" s="26"/>
      <c r="F2548" s="26"/>
      <c r="G2548" s="43"/>
      <c r="H2548" s="66"/>
      <c r="I2548" s="71"/>
      <c r="J2548" s="71"/>
    </row>
    <row r="2549" spans="1:18">
      <c r="A2549" s="24"/>
      <c r="B2549" s="29"/>
      <c r="C2549" s="29" t="s">
        <v>282</v>
      </c>
      <c r="D2549" s="26"/>
      <c r="E2549" s="26"/>
      <c r="F2549" s="26"/>
      <c r="G2549" s="43"/>
      <c r="H2549" s="24"/>
      <c r="I2549" s="71"/>
      <c r="J2549" s="71"/>
    </row>
    <row r="2550" spans="1:18">
      <c r="A2550" s="24"/>
      <c r="B2550" s="29"/>
      <c r="C2550" s="129" t="s">
        <v>724</v>
      </c>
      <c r="D2550" s="26"/>
      <c r="E2550" s="26"/>
      <c r="F2550" s="26">
        <v>1</v>
      </c>
      <c r="G2550" s="43">
        <v>1060.4100000000001</v>
      </c>
      <c r="H2550" s="124">
        <v>43556</v>
      </c>
      <c r="I2550" s="71"/>
      <c r="J2550" s="71"/>
    </row>
    <row r="2551" spans="1:18">
      <c r="A2551" s="24"/>
      <c r="B2551" s="29"/>
      <c r="C2551" s="24" t="s">
        <v>335</v>
      </c>
      <c r="D2551" s="26" t="s">
        <v>287</v>
      </c>
      <c r="E2551" s="26">
        <v>1</v>
      </c>
      <c r="F2551" s="26">
        <v>0.19</v>
      </c>
      <c r="G2551" s="59">
        <v>177.65</v>
      </c>
      <c r="H2551" s="24"/>
      <c r="I2551" s="71"/>
      <c r="J2551" s="71"/>
      <c r="K2551" s="9"/>
      <c r="L2551" s="9"/>
      <c r="M2551" s="9"/>
      <c r="N2551" t="s">
        <v>393</v>
      </c>
    </row>
    <row r="2552" spans="1:18">
      <c r="A2552" s="24"/>
      <c r="B2552" s="29"/>
      <c r="C2552" s="36" t="s">
        <v>336</v>
      </c>
      <c r="D2552" s="24"/>
      <c r="E2552" s="26"/>
      <c r="F2552" s="26"/>
      <c r="G2552" s="43"/>
      <c r="H2552" s="24"/>
      <c r="I2552" s="71"/>
      <c r="J2552" s="71"/>
      <c r="K2552" s="33"/>
      <c r="L2552" s="9"/>
      <c r="M2552" s="33"/>
    </row>
    <row r="2553" spans="1:18">
      <c r="A2553" s="24"/>
      <c r="B2553" s="28" t="s">
        <v>275</v>
      </c>
      <c r="C2553" s="24"/>
      <c r="D2553" s="26"/>
      <c r="E2553" s="26"/>
      <c r="F2553" s="26"/>
      <c r="G2553" s="61">
        <f>SUM(G2545:G2552)</f>
        <v>5287.2099999999991</v>
      </c>
      <c r="H2553" s="24"/>
      <c r="I2553" s="71"/>
      <c r="J2553" s="71"/>
      <c r="K2553" s="9"/>
      <c r="L2553" s="9"/>
      <c r="M2553" s="9"/>
    </row>
    <row r="2554" spans="1:18" ht="14.25">
      <c r="A2554" s="24">
        <v>212</v>
      </c>
      <c r="B2554" s="25" t="s">
        <v>182</v>
      </c>
      <c r="C2554" s="24"/>
      <c r="D2554" s="26"/>
      <c r="E2554" s="26"/>
      <c r="F2554" s="26"/>
      <c r="G2554" s="26"/>
      <c r="H2554" s="24"/>
      <c r="I2554" s="71"/>
      <c r="J2554" s="71"/>
    </row>
    <row r="2555" spans="1:18">
      <c r="A2555" s="24"/>
      <c r="B2555" s="27" t="s">
        <v>274</v>
      </c>
      <c r="C2555" s="24"/>
      <c r="D2555" s="26"/>
      <c r="E2555" s="26"/>
      <c r="F2555" s="26"/>
      <c r="G2555" s="26"/>
      <c r="H2555" s="24"/>
      <c r="I2555" s="71"/>
      <c r="J2555" s="77"/>
      <c r="K2555" s="9"/>
      <c r="L2555" s="9"/>
    </row>
    <row r="2556" spans="1:18">
      <c r="A2556" s="24"/>
      <c r="B2556" s="31"/>
      <c r="C2556" s="24"/>
      <c r="D2556" s="26"/>
      <c r="E2556" s="26"/>
      <c r="F2556" s="26"/>
      <c r="G2556" s="43"/>
      <c r="H2556" s="32"/>
      <c r="I2556" s="71"/>
      <c r="J2556" s="77"/>
      <c r="K2556" s="9"/>
      <c r="L2556" s="9"/>
    </row>
    <row r="2557" spans="1:18">
      <c r="A2557" s="24"/>
      <c r="B2557" s="28" t="s">
        <v>275</v>
      </c>
      <c r="C2557" s="24"/>
      <c r="D2557" s="26"/>
      <c r="E2557" s="26"/>
      <c r="F2557" s="26"/>
      <c r="G2557" s="61">
        <f>SUM(G2556:G2556)</f>
        <v>0</v>
      </c>
      <c r="H2557" s="24"/>
      <c r="I2557" s="71"/>
      <c r="J2557" s="71"/>
      <c r="K2557" s="71"/>
    </row>
    <row r="2558" spans="1:18">
      <c r="A2558" s="24"/>
      <c r="B2558" s="27" t="s">
        <v>276</v>
      </c>
      <c r="C2558" s="29" t="s">
        <v>277</v>
      </c>
      <c r="D2558" s="26" t="s">
        <v>278</v>
      </c>
      <c r="E2558" s="26">
        <v>1293.0999999999999</v>
      </c>
      <c r="F2558" s="26"/>
      <c r="G2558" s="59">
        <f>E2558*2.3</f>
        <v>2974.1299999999997</v>
      </c>
      <c r="H2558" s="24"/>
      <c r="I2558" s="71"/>
      <c r="J2558" s="71"/>
      <c r="M2558" s="9"/>
      <c r="N2558" s="9"/>
      <c r="O2558" s="9"/>
    </row>
    <row r="2559" spans="1:18">
      <c r="A2559" s="24"/>
      <c r="B2559" s="29"/>
      <c r="C2559" s="29" t="s">
        <v>197</v>
      </c>
      <c r="D2559" s="26"/>
      <c r="E2559" s="26"/>
      <c r="F2559" s="26"/>
      <c r="G2559" s="43">
        <f>E2558*1.51</f>
        <v>1952.5809999999999</v>
      </c>
      <c r="H2559" s="24"/>
      <c r="I2559" s="71"/>
      <c r="J2559" s="71"/>
      <c r="K2559" s="9"/>
      <c r="L2559" s="9"/>
      <c r="M2559" s="33"/>
      <c r="N2559" s="33"/>
      <c r="O2559" s="33"/>
    </row>
    <row r="2560" spans="1:18">
      <c r="A2560" s="24"/>
      <c r="B2560" s="29"/>
      <c r="C2560" s="29" t="s">
        <v>280</v>
      </c>
      <c r="D2560" s="26" t="s">
        <v>281</v>
      </c>
      <c r="E2560" s="26"/>
      <c r="F2560" s="26"/>
      <c r="G2560" s="43"/>
      <c r="H2560" s="66"/>
      <c r="I2560" s="71"/>
      <c r="J2560" s="71"/>
      <c r="K2560" s="33"/>
      <c r="L2560" s="33"/>
      <c r="M2560" s="34"/>
      <c r="N2560" s="33"/>
      <c r="O2560" s="9"/>
    </row>
    <row r="2561" spans="1:18">
      <c r="A2561" s="24"/>
      <c r="B2561" s="29"/>
      <c r="C2561" s="29" t="s">
        <v>198</v>
      </c>
      <c r="D2561" s="26" t="s">
        <v>281</v>
      </c>
      <c r="E2561" s="26"/>
      <c r="F2561" s="26"/>
      <c r="G2561" s="43"/>
      <c r="H2561" s="66"/>
      <c r="I2561" s="71"/>
      <c r="J2561" s="71"/>
      <c r="K2561" s="33"/>
      <c r="L2561" s="33"/>
      <c r="M2561" s="33"/>
      <c r="N2561" s="33"/>
      <c r="O2561" s="47"/>
      <c r="P2561" s="9"/>
    </row>
    <row r="2562" spans="1:18">
      <c r="A2562" s="24"/>
      <c r="B2562" s="29"/>
      <c r="C2562" s="29" t="s">
        <v>282</v>
      </c>
      <c r="D2562" s="26"/>
      <c r="E2562" s="26"/>
      <c r="F2562" s="26"/>
      <c r="G2562" s="43"/>
      <c r="H2562" s="24"/>
      <c r="I2562" s="71"/>
      <c r="J2562" s="71"/>
      <c r="K2562" s="33"/>
      <c r="L2562" s="33"/>
      <c r="M2562" s="33"/>
      <c r="N2562" s="33"/>
      <c r="O2562" s="9"/>
      <c r="P2562" s="9"/>
    </row>
    <row r="2563" spans="1:18">
      <c r="A2563" s="24"/>
      <c r="B2563" s="29"/>
      <c r="C2563" s="39" t="s">
        <v>605</v>
      </c>
      <c r="D2563" s="26" t="s">
        <v>422</v>
      </c>
      <c r="E2563" s="26">
        <v>0.3</v>
      </c>
      <c r="F2563" s="26"/>
      <c r="G2563" s="26">
        <v>1192.4100000000001</v>
      </c>
      <c r="H2563" s="32">
        <v>43578</v>
      </c>
      <c r="I2563" s="71"/>
      <c r="J2563" s="71"/>
      <c r="K2563" s="33"/>
      <c r="L2563" s="33"/>
      <c r="M2563" s="33"/>
      <c r="N2563" s="33"/>
      <c r="O2563" s="9"/>
      <c r="P2563" s="9"/>
    </row>
    <row r="2564" spans="1:18">
      <c r="A2564" s="24"/>
      <c r="B2564" s="29"/>
      <c r="C2564" s="129" t="s">
        <v>724</v>
      </c>
      <c r="D2564" s="26"/>
      <c r="E2564" s="26"/>
      <c r="F2564" s="26">
        <v>1</v>
      </c>
      <c r="G2564" s="43">
        <v>1060.4100000000001</v>
      </c>
      <c r="H2564" s="124">
        <v>43556</v>
      </c>
      <c r="I2564" s="71"/>
      <c r="J2564" s="71"/>
      <c r="K2564" s="33"/>
      <c r="L2564" s="33"/>
      <c r="M2564" s="33"/>
      <c r="N2564" s="33"/>
      <c r="O2564" s="9"/>
      <c r="P2564" s="9"/>
    </row>
    <row r="2565" spans="1:18">
      <c r="A2565" s="24"/>
      <c r="B2565" s="29"/>
      <c r="C2565" s="24" t="s">
        <v>335</v>
      </c>
      <c r="D2565" s="26" t="s">
        <v>287</v>
      </c>
      <c r="E2565" s="26">
        <v>1</v>
      </c>
      <c r="F2565" s="26">
        <v>0.19</v>
      </c>
      <c r="G2565" s="59">
        <v>177.65</v>
      </c>
      <c r="H2565" s="24"/>
      <c r="I2565" s="71"/>
      <c r="J2565" s="71"/>
      <c r="K2565" s="9"/>
      <c r="L2565" s="9"/>
      <c r="M2565" s="9"/>
    </row>
    <row r="2566" spans="1:18">
      <c r="A2566" s="24"/>
      <c r="B2566" s="24"/>
      <c r="C2566" s="36" t="s">
        <v>336</v>
      </c>
      <c r="D2566" s="26"/>
      <c r="E2566" s="26"/>
      <c r="F2566" s="26"/>
      <c r="G2566" s="43"/>
      <c r="H2566" s="24"/>
      <c r="I2566" s="71"/>
      <c r="J2566" s="71"/>
    </row>
    <row r="2567" spans="1:18">
      <c r="A2567" s="24"/>
      <c r="B2567" s="28" t="s">
        <v>275</v>
      </c>
      <c r="C2567" s="24"/>
      <c r="D2567" s="26"/>
      <c r="E2567" s="26"/>
      <c r="F2567" s="26"/>
      <c r="G2567" s="61">
        <f>SUM(G2558:G2566)</f>
        <v>7357.1809999999987</v>
      </c>
      <c r="H2567" s="24"/>
      <c r="I2567" s="71"/>
      <c r="J2567" s="71"/>
    </row>
    <row r="2568" spans="1:18" ht="14.25">
      <c r="A2568" s="24">
        <v>213</v>
      </c>
      <c r="B2568" s="25" t="s">
        <v>183</v>
      </c>
      <c r="C2568" s="24"/>
      <c r="D2568" s="26"/>
      <c r="E2568" s="26"/>
      <c r="F2568" s="26"/>
      <c r="G2568" s="26"/>
      <c r="H2568" s="24"/>
      <c r="I2568" s="71"/>
      <c r="J2568" s="71"/>
    </row>
    <row r="2569" spans="1:18">
      <c r="A2569" s="24"/>
      <c r="B2569" s="27" t="s">
        <v>274</v>
      </c>
      <c r="C2569" s="24"/>
      <c r="D2569" s="26"/>
      <c r="E2569" s="26"/>
      <c r="F2569" s="26"/>
      <c r="G2569" s="26"/>
      <c r="H2569" s="24"/>
      <c r="I2569" s="71"/>
      <c r="J2569" s="71"/>
    </row>
    <row r="2570" spans="1:18">
      <c r="A2570" s="24"/>
      <c r="B2570" s="27"/>
      <c r="C2570" s="24"/>
      <c r="D2570" s="26"/>
      <c r="E2570" s="26"/>
      <c r="F2570" s="26"/>
      <c r="G2570" s="43"/>
      <c r="H2570" s="32"/>
      <c r="I2570" s="71"/>
      <c r="J2570" s="71"/>
    </row>
    <row r="2571" spans="1:18">
      <c r="A2571" s="24"/>
      <c r="B2571" s="28" t="s">
        <v>275</v>
      </c>
      <c r="C2571" s="24"/>
      <c r="D2571" s="26"/>
      <c r="E2571" s="26"/>
      <c r="F2571" s="26"/>
      <c r="G2571" s="61">
        <f>SUM(G2570:G2570)</f>
        <v>0</v>
      </c>
      <c r="H2571" s="24"/>
      <c r="I2571" s="71"/>
      <c r="J2571" s="71"/>
    </row>
    <row r="2572" spans="1:18">
      <c r="A2572" s="24"/>
      <c r="B2572" s="27" t="s">
        <v>276</v>
      </c>
      <c r="C2572" s="29" t="s">
        <v>277</v>
      </c>
      <c r="D2572" s="26" t="s">
        <v>278</v>
      </c>
      <c r="E2572" s="26">
        <v>1380.7</v>
      </c>
      <c r="F2572" s="26"/>
      <c r="G2572" s="59">
        <f>E2572*2.3</f>
        <v>3175.6099999999997</v>
      </c>
      <c r="H2572" s="24"/>
      <c r="I2572" s="112" t="s">
        <v>392</v>
      </c>
      <c r="J2572" s="120" t="s">
        <v>403</v>
      </c>
      <c r="N2572" s="33"/>
      <c r="O2572" s="47"/>
      <c r="P2572" s="33"/>
      <c r="Q2572" s="33"/>
      <c r="R2572" s="47"/>
    </row>
    <row r="2573" spans="1:18">
      <c r="A2573" s="24"/>
      <c r="B2573" s="29"/>
      <c r="C2573" s="29" t="s">
        <v>197</v>
      </c>
      <c r="D2573" s="26"/>
      <c r="E2573" s="26"/>
      <c r="F2573" s="26"/>
      <c r="G2573" s="43">
        <v>0</v>
      </c>
      <c r="H2573" s="24"/>
      <c r="I2573" s="71"/>
      <c r="J2573" s="71"/>
      <c r="N2573" s="9"/>
      <c r="O2573" s="9"/>
      <c r="P2573" s="9"/>
      <c r="Q2573" s="9"/>
      <c r="R2573" s="9"/>
    </row>
    <row r="2574" spans="1:18">
      <c r="A2574" s="24"/>
      <c r="B2574" s="29"/>
      <c r="C2574" s="29" t="s">
        <v>280</v>
      </c>
      <c r="D2574" s="26" t="s">
        <v>281</v>
      </c>
      <c r="E2574" s="26"/>
      <c r="F2574" s="26"/>
      <c r="G2574" s="43"/>
      <c r="H2574" s="66"/>
      <c r="I2574" s="71"/>
      <c r="J2574" s="71"/>
      <c r="N2574" s="9"/>
      <c r="O2574" s="9"/>
      <c r="P2574" s="9"/>
      <c r="Q2574" s="9"/>
      <c r="R2574" s="9"/>
    </row>
    <row r="2575" spans="1:18">
      <c r="A2575" s="24"/>
      <c r="B2575" s="29"/>
      <c r="C2575" s="29" t="s">
        <v>198</v>
      </c>
      <c r="D2575" s="26" t="s">
        <v>281</v>
      </c>
      <c r="E2575" s="26"/>
      <c r="F2575" s="26"/>
      <c r="G2575" s="43"/>
      <c r="H2575" s="32"/>
      <c r="I2575" s="71"/>
      <c r="J2575" s="81"/>
      <c r="K2575" s="9"/>
      <c r="L2575" s="47"/>
      <c r="N2575" s="9"/>
      <c r="O2575" s="9"/>
      <c r="P2575" s="9"/>
      <c r="Q2575" s="9"/>
      <c r="R2575" s="9"/>
    </row>
    <row r="2576" spans="1:18" ht="13.5" customHeight="1">
      <c r="A2576" s="24"/>
      <c r="B2576" s="29"/>
      <c r="C2576" s="29" t="s">
        <v>282</v>
      </c>
      <c r="D2576" s="26"/>
      <c r="E2576" s="26"/>
      <c r="F2576" s="26"/>
      <c r="G2576" s="43"/>
      <c r="H2576" s="24"/>
      <c r="I2576" s="71"/>
      <c r="J2576" s="77"/>
      <c r="K2576" s="9"/>
      <c r="L2576" s="33"/>
      <c r="M2576" s="33"/>
      <c r="N2576" s="47"/>
    </row>
    <row r="2577" spans="1:17" ht="13.5" customHeight="1">
      <c r="A2577" s="24"/>
      <c r="B2577" s="29"/>
      <c r="C2577" s="129" t="s">
        <v>724</v>
      </c>
      <c r="D2577" s="26"/>
      <c r="E2577" s="26"/>
      <c r="F2577" s="26">
        <v>1</v>
      </c>
      <c r="G2577" s="43">
        <v>1060.4100000000001</v>
      </c>
      <c r="H2577" s="124">
        <v>43556</v>
      </c>
      <c r="I2577" s="71"/>
      <c r="J2577" s="77"/>
      <c r="K2577" s="9"/>
      <c r="L2577" s="33"/>
      <c r="M2577" s="33"/>
      <c r="N2577" s="47"/>
    </row>
    <row r="2578" spans="1:17">
      <c r="A2578" s="24"/>
      <c r="B2578" s="29"/>
      <c r="C2578" s="24" t="s">
        <v>335</v>
      </c>
      <c r="D2578" s="26" t="s">
        <v>287</v>
      </c>
      <c r="E2578" s="26">
        <v>1</v>
      </c>
      <c r="F2578" s="26">
        <v>0.19</v>
      </c>
      <c r="G2578" s="59">
        <v>177.65</v>
      </c>
      <c r="H2578" s="24"/>
      <c r="I2578" s="71"/>
      <c r="J2578" s="71"/>
      <c r="M2578" s="33"/>
      <c r="N2578" s="33"/>
      <c r="O2578" s="47"/>
      <c r="P2578" s="33"/>
      <c r="Q2578" s="47"/>
    </row>
    <row r="2579" spans="1:17">
      <c r="A2579" s="24"/>
      <c r="B2579" s="29"/>
      <c r="C2579" s="36" t="s">
        <v>336</v>
      </c>
      <c r="D2579" s="24"/>
      <c r="E2579" s="26"/>
      <c r="F2579" s="26"/>
      <c r="G2579" s="43"/>
      <c r="H2579" s="24"/>
      <c r="I2579" s="71"/>
      <c r="J2579" s="71"/>
      <c r="M2579" s="9"/>
      <c r="N2579" s="9"/>
      <c r="O2579" s="9"/>
      <c r="P2579" s="9"/>
      <c r="Q2579" s="9"/>
    </row>
    <row r="2580" spans="1:17">
      <c r="A2580" s="24"/>
      <c r="B2580" s="28" t="s">
        <v>275</v>
      </c>
      <c r="C2580" s="24"/>
      <c r="D2580" s="26"/>
      <c r="E2580" s="26"/>
      <c r="F2580" s="26"/>
      <c r="G2580" s="61">
        <f>SUM(G2572:G2579)</f>
        <v>4413.6699999999992</v>
      </c>
      <c r="H2580" s="24"/>
      <c r="I2580" s="71"/>
      <c r="J2580" s="71"/>
    </row>
    <row r="2581" spans="1:17" ht="14.25">
      <c r="A2581" s="24">
        <v>214</v>
      </c>
      <c r="B2581" s="25" t="s">
        <v>184</v>
      </c>
      <c r="C2581" s="24"/>
      <c r="D2581" s="26"/>
      <c r="E2581" s="26"/>
      <c r="F2581" s="26"/>
      <c r="G2581" s="26"/>
      <c r="H2581" s="24"/>
      <c r="I2581" s="71"/>
      <c r="J2581" s="71"/>
    </row>
    <row r="2582" spans="1:17">
      <c r="A2582" s="24"/>
      <c r="B2582" s="27" t="s">
        <v>274</v>
      </c>
      <c r="C2582" s="24"/>
      <c r="D2582" s="26"/>
      <c r="E2582" s="26"/>
      <c r="F2582" s="26"/>
      <c r="G2582" s="26"/>
      <c r="H2582" s="24"/>
      <c r="I2582" s="71"/>
      <c r="J2582" s="71"/>
    </row>
    <row r="2583" spans="1:17">
      <c r="A2583" s="24"/>
      <c r="B2583" s="27"/>
      <c r="C2583" s="24"/>
      <c r="D2583" s="26"/>
      <c r="E2583" s="26"/>
      <c r="F2583" s="26"/>
      <c r="G2583" s="26"/>
      <c r="H2583" s="32"/>
      <c r="I2583" s="71"/>
      <c r="J2583" s="71"/>
    </row>
    <row r="2584" spans="1:17">
      <c r="A2584" s="24"/>
      <c r="B2584" s="28" t="s">
        <v>275</v>
      </c>
      <c r="C2584" s="24"/>
      <c r="D2584" s="26"/>
      <c r="E2584" s="26"/>
      <c r="F2584" s="26"/>
      <c r="G2584" s="61">
        <f>SUM(G2583:G2583)</f>
        <v>0</v>
      </c>
      <c r="H2584" s="24"/>
      <c r="I2584" s="71"/>
      <c r="J2584" s="71"/>
      <c r="N2584" s="74"/>
      <c r="O2584" s="74"/>
      <c r="P2584" s="9"/>
    </row>
    <row r="2585" spans="1:17">
      <c r="A2585" s="24"/>
      <c r="B2585" s="27" t="s">
        <v>276</v>
      </c>
      <c r="C2585" s="29" t="s">
        <v>277</v>
      </c>
      <c r="D2585" s="26" t="s">
        <v>278</v>
      </c>
      <c r="E2585" s="26">
        <v>2557.8000000000002</v>
      </c>
      <c r="F2585" s="26"/>
      <c r="G2585" s="59">
        <f>E2585*2.3</f>
        <v>5882.94</v>
      </c>
      <c r="H2585" s="24"/>
      <c r="I2585" s="71"/>
      <c r="J2585" s="71"/>
      <c r="M2585" s="33"/>
      <c r="N2585" s="33"/>
      <c r="O2585" s="33"/>
      <c r="P2585" s="38"/>
    </row>
    <row r="2586" spans="1:17">
      <c r="A2586" s="24"/>
      <c r="B2586" s="27" t="s">
        <v>505</v>
      </c>
      <c r="C2586" s="129" t="s">
        <v>418</v>
      </c>
      <c r="D2586" s="26"/>
      <c r="E2586" s="69"/>
      <c r="F2586" s="26">
        <v>4</v>
      </c>
      <c r="G2586" s="26">
        <v>1333.19</v>
      </c>
      <c r="H2586" s="32">
        <v>43585</v>
      </c>
      <c r="I2586" s="71"/>
      <c r="J2586" s="71"/>
      <c r="M2586" s="33"/>
      <c r="N2586" s="33"/>
      <c r="O2586" s="33"/>
      <c r="P2586" s="38"/>
    </row>
    <row r="2587" spans="1:17">
      <c r="A2587" s="24"/>
      <c r="B2587" s="27"/>
      <c r="C2587" s="129" t="s">
        <v>724</v>
      </c>
      <c r="D2587" s="26"/>
      <c r="E2587" s="26"/>
      <c r="F2587" s="26">
        <v>0.5</v>
      </c>
      <c r="G2587" s="43">
        <v>585.66</v>
      </c>
      <c r="H2587" s="124">
        <v>43556</v>
      </c>
      <c r="I2587" s="71"/>
      <c r="J2587" s="71"/>
      <c r="M2587" s="33"/>
      <c r="N2587" s="33"/>
      <c r="O2587" s="33"/>
      <c r="P2587" s="38"/>
    </row>
    <row r="2588" spans="1:17">
      <c r="A2588" s="24"/>
      <c r="B2588" s="29"/>
      <c r="C2588" s="24" t="s">
        <v>335</v>
      </c>
      <c r="D2588" s="26" t="s">
        <v>287</v>
      </c>
      <c r="E2588" s="26">
        <v>1</v>
      </c>
      <c r="F2588" s="26">
        <v>0.19</v>
      </c>
      <c r="G2588" s="59">
        <v>177.65</v>
      </c>
      <c r="H2588" s="24"/>
      <c r="I2588" s="71"/>
      <c r="J2588" s="71"/>
    </row>
    <row r="2589" spans="1:17">
      <c r="A2589" s="24"/>
      <c r="B2589" s="24"/>
      <c r="C2589" s="36" t="s">
        <v>336</v>
      </c>
      <c r="D2589" s="26"/>
      <c r="E2589" s="26"/>
      <c r="F2589" s="26"/>
      <c r="G2589" s="59"/>
      <c r="H2589" s="24"/>
      <c r="I2589" s="71"/>
      <c r="J2589" s="71"/>
    </row>
    <row r="2590" spans="1:17">
      <c r="A2590" s="24"/>
      <c r="B2590" s="28" t="s">
        <v>275</v>
      </c>
      <c r="C2590" s="24"/>
      <c r="D2590" s="26"/>
      <c r="E2590" s="26"/>
      <c r="F2590" s="26"/>
      <c r="G2590" s="58">
        <f>SUM(G2585:G2589)</f>
        <v>7979.4399999999987</v>
      </c>
      <c r="H2590" s="24"/>
      <c r="I2590" s="71"/>
      <c r="J2590" s="71"/>
    </row>
    <row r="2591" spans="1:17" ht="14.25">
      <c r="A2591" s="24">
        <v>215</v>
      </c>
      <c r="B2591" s="25" t="s">
        <v>185</v>
      </c>
      <c r="C2591" s="24"/>
      <c r="D2591" s="26"/>
      <c r="E2591" s="26"/>
      <c r="F2591" s="26"/>
      <c r="G2591" s="59"/>
      <c r="H2591" s="24"/>
      <c r="I2591" s="71"/>
      <c r="J2591" s="71"/>
    </row>
    <row r="2592" spans="1:17">
      <c r="A2592" s="24"/>
      <c r="B2592" s="27" t="s">
        <v>274</v>
      </c>
      <c r="C2592" s="24"/>
      <c r="D2592" s="26"/>
      <c r="E2592" s="26"/>
      <c r="F2592" s="26"/>
      <c r="G2592" s="59"/>
      <c r="H2592" s="24"/>
      <c r="I2592" s="71"/>
      <c r="J2592" s="71"/>
      <c r="K2592" s="99"/>
      <c r="L2592" s="9"/>
      <c r="M2592" s="9"/>
    </row>
    <row r="2593" spans="1:16">
      <c r="A2593" s="24"/>
      <c r="B2593" s="27"/>
      <c r="C2593" s="24"/>
      <c r="D2593" s="26"/>
      <c r="E2593" s="26"/>
      <c r="F2593" s="26"/>
      <c r="G2593" s="26"/>
      <c r="H2593" s="32"/>
      <c r="I2593" s="71"/>
      <c r="J2593" s="71"/>
      <c r="K2593" s="99"/>
      <c r="L2593" s="9"/>
      <c r="M2593" s="9"/>
    </row>
    <row r="2594" spans="1:16">
      <c r="A2594" s="24"/>
      <c r="B2594" s="28" t="s">
        <v>275</v>
      </c>
      <c r="C2594" s="24"/>
      <c r="D2594" s="26"/>
      <c r="E2594" s="26"/>
      <c r="F2594" s="26"/>
      <c r="G2594" s="58">
        <f>SUM(G2593:G2593)</f>
        <v>0</v>
      </c>
      <c r="H2594" s="24"/>
      <c r="I2594" s="71"/>
      <c r="J2594" s="71"/>
      <c r="K2594" s="9"/>
      <c r="L2594" s="9"/>
      <c r="M2594" s="9"/>
      <c r="N2594" s="9"/>
      <c r="O2594" s="9"/>
    </row>
    <row r="2595" spans="1:16">
      <c r="A2595" s="24"/>
      <c r="B2595" s="27" t="s">
        <v>276</v>
      </c>
      <c r="C2595" s="29" t="s">
        <v>277</v>
      </c>
      <c r="D2595" s="26" t="s">
        <v>278</v>
      </c>
      <c r="E2595" s="26">
        <v>1923</v>
      </c>
      <c r="F2595" s="26"/>
      <c r="G2595" s="59">
        <f>E2595*2.3</f>
        <v>4422.8999999999996</v>
      </c>
      <c r="H2595" s="24"/>
      <c r="I2595" s="71"/>
      <c r="J2595" s="71"/>
      <c r="O2595" s="9"/>
    </row>
    <row r="2596" spans="1:16">
      <c r="A2596" s="24"/>
      <c r="B2596" s="29"/>
      <c r="C2596" s="29" t="s">
        <v>197</v>
      </c>
      <c r="D2596" s="26"/>
      <c r="E2596" s="26"/>
      <c r="F2596" s="26"/>
      <c r="G2596" s="59">
        <f>E2595*1.51</f>
        <v>2903.73</v>
      </c>
      <c r="H2596" s="24"/>
      <c r="I2596" s="71"/>
      <c r="J2596" s="71"/>
    </row>
    <row r="2597" spans="1:16">
      <c r="A2597" s="24"/>
      <c r="B2597" s="29"/>
      <c r="C2597" s="29" t="s">
        <v>280</v>
      </c>
      <c r="D2597" s="26" t="s">
        <v>281</v>
      </c>
      <c r="E2597" s="26"/>
      <c r="F2597" s="26"/>
      <c r="G2597" s="43"/>
      <c r="H2597" s="66"/>
      <c r="I2597" s="71"/>
      <c r="J2597" s="71"/>
      <c r="M2597" s="9"/>
      <c r="O2597" s="33"/>
      <c r="P2597" s="47"/>
    </row>
    <row r="2598" spans="1:16">
      <c r="A2598" s="24"/>
      <c r="B2598" s="29"/>
      <c r="C2598" s="29" t="s">
        <v>198</v>
      </c>
      <c r="D2598" s="26" t="s">
        <v>281</v>
      </c>
      <c r="E2598" s="26"/>
      <c r="F2598" s="26"/>
      <c r="G2598" s="43"/>
      <c r="H2598" s="66"/>
      <c r="I2598" s="71"/>
      <c r="J2598" s="71"/>
      <c r="O2598" s="33"/>
      <c r="P2598" s="47"/>
    </row>
    <row r="2599" spans="1:16">
      <c r="A2599" s="24"/>
      <c r="B2599" s="29"/>
      <c r="C2599" s="29" t="s">
        <v>282</v>
      </c>
      <c r="D2599" s="26"/>
      <c r="E2599" s="26"/>
      <c r="F2599" s="26"/>
      <c r="G2599" s="59"/>
      <c r="H2599" s="24"/>
      <c r="I2599" s="71"/>
      <c r="J2599" s="71"/>
    </row>
    <row r="2600" spans="1:16">
      <c r="A2600" s="24"/>
      <c r="B2600" s="29"/>
      <c r="C2600" s="129" t="s">
        <v>724</v>
      </c>
      <c r="D2600" s="26"/>
      <c r="E2600" s="26"/>
      <c r="F2600" s="26">
        <v>1</v>
      </c>
      <c r="G2600" s="43">
        <v>1060.4100000000001</v>
      </c>
      <c r="H2600" s="124">
        <v>43556</v>
      </c>
      <c r="I2600" s="71"/>
      <c r="J2600" s="71"/>
    </row>
    <row r="2601" spans="1:16">
      <c r="A2601" s="24"/>
      <c r="B2601" s="29"/>
      <c r="C2601" s="24" t="s">
        <v>335</v>
      </c>
      <c r="D2601" s="26" t="s">
        <v>287</v>
      </c>
      <c r="E2601" s="26">
        <v>1</v>
      </c>
      <c r="F2601" s="26">
        <v>0.19</v>
      </c>
      <c r="G2601" s="59">
        <v>177.65</v>
      </c>
      <c r="H2601" s="24"/>
      <c r="I2601" s="71"/>
      <c r="J2601" s="71"/>
    </row>
    <row r="2602" spans="1:16">
      <c r="A2602" s="24"/>
      <c r="B2602" s="24"/>
      <c r="C2602" s="36" t="s">
        <v>336</v>
      </c>
      <c r="D2602" s="26"/>
      <c r="E2602" s="26"/>
      <c r="F2602" s="26"/>
      <c r="G2602" s="59"/>
      <c r="H2602" s="24"/>
      <c r="I2602" s="71"/>
      <c r="J2602" s="71"/>
    </row>
    <row r="2603" spans="1:16">
      <c r="A2603" s="24"/>
      <c r="B2603" s="28" t="s">
        <v>275</v>
      </c>
      <c r="C2603" s="24"/>
      <c r="D2603" s="26"/>
      <c r="E2603" s="26"/>
      <c r="F2603" s="26"/>
      <c r="G2603" s="58">
        <f>SUM(G2595:G2602)</f>
        <v>8564.6899999999987</v>
      </c>
      <c r="H2603" s="24"/>
      <c r="I2603" s="71"/>
      <c r="J2603" s="71"/>
    </row>
    <row r="2604" spans="1:16" ht="14.25">
      <c r="A2604" s="24">
        <v>216</v>
      </c>
      <c r="B2604" s="67" t="s">
        <v>186</v>
      </c>
      <c r="C2604" s="24"/>
      <c r="D2604" s="26"/>
      <c r="E2604" s="26"/>
      <c r="F2604" s="26"/>
      <c r="G2604" s="59"/>
      <c r="H2604" s="24"/>
      <c r="I2604" s="71"/>
      <c r="J2604" s="71"/>
      <c r="L2604" s="9"/>
      <c r="M2604" s="9"/>
      <c r="N2604" s="9"/>
    </row>
    <row r="2605" spans="1:16">
      <c r="A2605" s="24"/>
      <c r="B2605" s="27" t="s">
        <v>274</v>
      </c>
      <c r="C2605" s="24"/>
      <c r="D2605" s="26"/>
      <c r="E2605" s="26"/>
      <c r="F2605" s="26"/>
      <c r="G2605" s="59"/>
      <c r="H2605" s="24"/>
      <c r="I2605" s="71"/>
      <c r="J2605" s="71"/>
      <c r="K2605" s="9"/>
      <c r="L2605" s="33"/>
      <c r="M2605" s="33"/>
      <c r="N2605" s="47"/>
      <c r="O2605" s="9"/>
      <c r="P2605" s="9"/>
    </row>
    <row r="2606" spans="1:16">
      <c r="A2606" s="24"/>
      <c r="B2606" s="27"/>
      <c r="C2606" s="24"/>
      <c r="D2606" s="26"/>
      <c r="E2606" s="26"/>
      <c r="F2606" s="26"/>
      <c r="G2606" s="59"/>
      <c r="H2606" s="32"/>
      <c r="I2606" s="71"/>
      <c r="J2606" s="71"/>
      <c r="K2606" s="9"/>
      <c r="L2606" s="33"/>
      <c r="M2606" s="33"/>
      <c r="N2606" s="47"/>
      <c r="O2606" s="9"/>
      <c r="P2606" s="9"/>
    </row>
    <row r="2607" spans="1:16">
      <c r="A2607" s="24"/>
      <c r="B2607" s="28" t="s">
        <v>275</v>
      </c>
      <c r="C2607" s="24"/>
      <c r="D2607" s="26"/>
      <c r="E2607" s="26"/>
      <c r="F2607" s="26"/>
      <c r="G2607" s="58">
        <f>SUM(G2606:G2606)</f>
        <v>0</v>
      </c>
      <c r="H2607" s="24"/>
      <c r="I2607" s="71"/>
      <c r="J2607" s="71"/>
      <c r="K2607" s="9"/>
      <c r="L2607" s="33"/>
      <c r="M2607" s="33"/>
      <c r="N2607" s="47"/>
      <c r="O2607" s="33"/>
      <c r="P2607" s="47"/>
    </row>
    <row r="2608" spans="1:16">
      <c r="A2608" s="24"/>
      <c r="B2608" s="27" t="s">
        <v>276</v>
      </c>
      <c r="C2608" s="29" t="s">
        <v>277</v>
      </c>
      <c r="D2608" s="26" t="s">
        <v>278</v>
      </c>
      <c r="E2608" s="26">
        <v>1858.1</v>
      </c>
      <c r="F2608" s="26"/>
      <c r="G2608" s="59">
        <f>E2608*2.3</f>
        <v>4273.6299999999992</v>
      </c>
      <c r="H2608" s="24"/>
      <c r="I2608" s="112" t="s">
        <v>392</v>
      </c>
      <c r="J2608" s="71"/>
      <c r="L2608" s="33"/>
      <c r="M2608" s="33"/>
      <c r="N2608" s="47"/>
      <c r="O2608" s="9"/>
      <c r="P2608" s="9"/>
    </row>
    <row r="2609" spans="1:17">
      <c r="A2609" s="24"/>
      <c r="B2609" s="29"/>
      <c r="C2609" s="29" t="s">
        <v>197</v>
      </c>
      <c r="D2609" s="26"/>
      <c r="E2609" s="26"/>
      <c r="F2609" s="26"/>
      <c r="G2609" s="59">
        <v>0</v>
      </c>
      <c r="H2609" s="24"/>
      <c r="I2609" s="71"/>
      <c r="J2609" s="71"/>
      <c r="L2609" s="9"/>
      <c r="M2609" s="9"/>
      <c r="N2609" s="9"/>
      <c r="O2609" s="9"/>
      <c r="P2609" s="9"/>
    </row>
    <row r="2610" spans="1:17">
      <c r="A2610" s="24"/>
      <c r="B2610" s="29"/>
      <c r="C2610" s="29" t="s">
        <v>280</v>
      </c>
      <c r="D2610" s="26" t="s">
        <v>281</v>
      </c>
      <c r="E2610" s="26"/>
      <c r="F2610" s="26"/>
      <c r="G2610" s="43"/>
      <c r="H2610" s="66"/>
      <c r="I2610" s="71"/>
      <c r="J2610" s="71"/>
      <c r="L2610" s="9"/>
      <c r="M2610" s="9"/>
      <c r="N2610" s="9"/>
      <c r="O2610" s="9"/>
      <c r="P2610" s="9"/>
      <c r="Q2610" s="9"/>
    </row>
    <row r="2611" spans="1:17">
      <c r="A2611" s="24"/>
      <c r="B2611" s="29"/>
      <c r="C2611" s="29" t="s">
        <v>198</v>
      </c>
      <c r="D2611" s="26" t="s">
        <v>281</v>
      </c>
      <c r="E2611" s="26"/>
      <c r="F2611" s="26"/>
      <c r="G2611" s="43"/>
      <c r="H2611" s="66"/>
      <c r="I2611" s="71"/>
      <c r="J2611" s="71"/>
      <c r="L2611" s="9"/>
      <c r="M2611" s="33"/>
      <c r="N2611" s="33"/>
      <c r="O2611" s="33"/>
      <c r="P2611" s="34"/>
      <c r="Q2611" s="76"/>
    </row>
    <row r="2612" spans="1:17" ht="13.5" customHeight="1">
      <c r="A2612" s="24"/>
      <c r="B2612" s="29"/>
      <c r="C2612" s="29" t="s">
        <v>282</v>
      </c>
      <c r="D2612" s="26"/>
      <c r="E2612" s="26"/>
      <c r="F2612" s="26"/>
      <c r="G2612" s="43"/>
      <c r="H2612" s="24"/>
      <c r="I2612" s="71"/>
      <c r="J2612" s="71"/>
      <c r="L2612" s="9"/>
      <c r="M2612" s="33"/>
      <c r="N2612" s="33"/>
      <c r="O2612" s="33"/>
      <c r="P2612" s="34"/>
      <c r="Q2612" s="76"/>
    </row>
    <row r="2613" spans="1:17" ht="13.5" customHeight="1">
      <c r="A2613" s="24"/>
      <c r="B2613" s="29"/>
      <c r="C2613" s="24" t="s">
        <v>417</v>
      </c>
      <c r="D2613" s="26" t="s">
        <v>287</v>
      </c>
      <c r="E2613" s="26">
        <v>1</v>
      </c>
      <c r="F2613" s="26">
        <v>0.1</v>
      </c>
      <c r="G2613" s="26">
        <v>79.06</v>
      </c>
      <c r="H2613" s="66">
        <v>43558</v>
      </c>
      <c r="I2613" s="71"/>
      <c r="J2613" s="71"/>
      <c r="L2613" s="9"/>
      <c r="M2613" s="33"/>
      <c r="N2613" s="33"/>
      <c r="O2613" s="33"/>
      <c r="P2613" s="34"/>
      <c r="Q2613" s="76"/>
    </row>
    <row r="2614" spans="1:17" ht="13.5" customHeight="1">
      <c r="A2614" s="24"/>
      <c r="B2614" s="29"/>
      <c r="C2614" s="129" t="s">
        <v>724</v>
      </c>
      <c r="D2614" s="26"/>
      <c r="E2614" s="26"/>
      <c r="F2614" s="26">
        <v>1</v>
      </c>
      <c r="G2614" s="43">
        <v>1060.4100000000001</v>
      </c>
      <c r="H2614" s="124">
        <v>43556</v>
      </c>
      <c r="I2614" s="71"/>
      <c r="J2614" s="71"/>
      <c r="L2614" s="9"/>
      <c r="M2614" s="33"/>
      <c r="N2614" s="33"/>
      <c r="O2614" s="33"/>
      <c r="P2614" s="34"/>
      <c r="Q2614" s="76"/>
    </row>
    <row r="2615" spans="1:17">
      <c r="A2615" s="24"/>
      <c r="B2615" s="29"/>
      <c r="C2615" s="24" t="s">
        <v>335</v>
      </c>
      <c r="D2615" s="26" t="s">
        <v>287</v>
      </c>
      <c r="E2615" s="26">
        <v>1</v>
      </c>
      <c r="F2615" s="26">
        <v>0.19</v>
      </c>
      <c r="G2615" s="59">
        <v>177.65</v>
      </c>
      <c r="H2615" s="24"/>
      <c r="I2615" s="71"/>
      <c r="J2615" s="71"/>
      <c r="L2615" s="9"/>
      <c r="M2615" s="9"/>
      <c r="N2615" s="9"/>
      <c r="O2615" s="9"/>
      <c r="P2615" s="9"/>
      <c r="Q2615" s="9"/>
    </row>
    <row r="2616" spans="1:17">
      <c r="A2616" s="24"/>
      <c r="B2616" s="29"/>
      <c r="C2616" s="36" t="s">
        <v>336</v>
      </c>
      <c r="D2616" s="26"/>
      <c r="E2616" s="26"/>
      <c r="F2616" s="26"/>
      <c r="G2616" s="43"/>
      <c r="H2616" s="24"/>
      <c r="I2616" s="71"/>
      <c r="J2616" s="71"/>
      <c r="L2616" s="9"/>
      <c r="M2616" s="9"/>
      <c r="N2616" s="9"/>
      <c r="O2616" s="9"/>
    </row>
    <row r="2617" spans="1:17">
      <c r="A2617" s="24"/>
      <c r="B2617" s="28" t="s">
        <v>275</v>
      </c>
      <c r="C2617" s="24"/>
      <c r="D2617" s="26"/>
      <c r="E2617" s="26"/>
      <c r="F2617" s="26"/>
      <c r="G2617" s="61">
        <f>SUM(G2608:G2616)</f>
        <v>5590.7499999999991</v>
      </c>
      <c r="H2617" s="24"/>
      <c r="I2617" s="71"/>
      <c r="J2617" s="71"/>
    </row>
    <row r="2618" spans="1:17" ht="14.25">
      <c r="A2618" s="24">
        <v>217</v>
      </c>
      <c r="B2618" s="25" t="s">
        <v>187</v>
      </c>
      <c r="C2618" s="24"/>
      <c r="D2618" s="26"/>
      <c r="E2618" s="26"/>
      <c r="F2618" s="26"/>
      <c r="G2618" s="26"/>
      <c r="H2618" s="24"/>
      <c r="I2618" s="71"/>
      <c r="J2618" s="71"/>
    </row>
    <row r="2619" spans="1:17">
      <c r="A2619" s="24"/>
      <c r="B2619" s="27" t="s">
        <v>274</v>
      </c>
      <c r="C2619" s="24"/>
      <c r="D2619" s="26"/>
      <c r="E2619" s="26"/>
      <c r="F2619" s="26"/>
      <c r="G2619" s="26"/>
      <c r="H2619" s="24"/>
      <c r="I2619" s="71"/>
      <c r="J2619" s="77"/>
      <c r="K2619" s="9"/>
      <c r="L2619" s="9"/>
    </row>
    <row r="2620" spans="1:17">
      <c r="A2620" s="24"/>
      <c r="B2620" s="27"/>
      <c r="C2620" s="24" t="s">
        <v>683</v>
      </c>
      <c r="D2620" s="26" t="s">
        <v>126</v>
      </c>
      <c r="E2620" s="26">
        <v>22</v>
      </c>
      <c r="F2620" s="26">
        <v>35.9</v>
      </c>
      <c r="G2620" s="26">
        <v>7267.2</v>
      </c>
      <c r="H2620" s="32">
        <v>43580</v>
      </c>
      <c r="I2620" s="71"/>
      <c r="J2620" s="77"/>
      <c r="K2620" s="9"/>
      <c r="L2620" s="9"/>
    </row>
    <row r="2621" spans="1:17">
      <c r="A2621" s="24"/>
      <c r="B2621" s="27"/>
      <c r="C2621" s="24" t="s">
        <v>405</v>
      </c>
      <c r="D2621" s="26" t="s">
        <v>281</v>
      </c>
      <c r="E2621" s="26">
        <v>3</v>
      </c>
      <c r="F2621" s="26"/>
      <c r="G2621" s="26">
        <v>4457.1000000000004</v>
      </c>
      <c r="H2621" s="32">
        <v>43580</v>
      </c>
      <c r="I2621" s="71"/>
      <c r="J2621" s="77"/>
      <c r="K2621" s="9"/>
      <c r="L2621" s="9"/>
      <c r="M2621" s="9"/>
      <c r="N2621" s="9"/>
    </row>
    <row r="2622" spans="1:17">
      <c r="A2622" s="24"/>
      <c r="B2622" s="28" t="s">
        <v>275</v>
      </c>
      <c r="C2622" s="24"/>
      <c r="D2622" s="26"/>
      <c r="E2622" s="26"/>
      <c r="F2622" s="26"/>
      <c r="G2622" s="61">
        <f>SUM(G2620:G2621)</f>
        <v>11724.3</v>
      </c>
      <c r="H2622" s="24"/>
      <c r="I2622" s="71"/>
      <c r="J2622" s="71"/>
    </row>
    <row r="2623" spans="1:17">
      <c r="A2623" s="24"/>
      <c r="B2623" s="27" t="s">
        <v>276</v>
      </c>
      <c r="C2623" s="29" t="s">
        <v>277</v>
      </c>
      <c r="D2623" s="26" t="s">
        <v>278</v>
      </c>
      <c r="E2623" s="26">
        <v>2538.9</v>
      </c>
      <c r="F2623" s="26"/>
      <c r="G2623" s="59">
        <f>E2623*2.3</f>
        <v>5839.4699999999993</v>
      </c>
      <c r="H2623" s="24"/>
      <c r="I2623" s="112" t="s">
        <v>392</v>
      </c>
      <c r="J2623" s="71"/>
    </row>
    <row r="2624" spans="1:17">
      <c r="A2624" s="24"/>
      <c r="B2624" s="29"/>
      <c r="C2624" s="29" t="s">
        <v>197</v>
      </c>
      <c r="D2624" s="26"/>
      <c r="E2624" s="26"/>
      <c r="F2624" s="26"/>
      <c r="G2624" s="59">
        <f>E2623*1.51</f>
        <v>3833.739</v>
      </c>
      <c r="H2624" s="24"/>
      <c r="I2624" s="71"/>
      <c r="J2624" s="71"/>
    </row>
    <row r="2625" spans="1:20">
      <c r="A2625" s="24"/>
      <c r="B2625" s="29"/>
      <c r="C2625" s="29" t="s">
        <v>280</v>
      </c>
      <c r="D2625" s="26" t="s">
        <v>281</v>
      </c>
      <c r="E2625" s="26"/>
      <c r="F2625" s="26"/>
      <c r="G2625" s="43"/>
      <c r="H2625" s="66"/>
      <c r="I2625" s="71"/>
      <c r="J2625" s="71"/>
      <c r="K2625" s="71"/>
      <c r="L2625" s="71"/>
      <c r="M2625" s="71"/>
    </row>
    <row r="2626" spans="1:20">
      <c r="A2626" s="24"/>
      <c r="B2626" s="29"/>
      <c r="C2626" s="29" t="s">
        <v>198</v>
      </c>
      <c r="D2626" s="26" t="s">
        <v>281</v>
      </c>
      <c r="E2626" s="26"/>
      <c r="F2626" s="26"/>
      <c r="G2626" s="43"/>
      <c r="H2626" s="66"/>
      <c r="I2626" s="71"/>
      <c r="J2626" s="71"/>
    </row>
    <row r="2627" spans="1:20">
      <c r="A2627" s="24"/>
      <c r="B2627" s="29"/>
      <c r="C2627" s="29" t="s">
        <v>282</v>
      </c>
      <c r="D2627" s="26"/>
      <c r="E2627" s="26"/>
      <c r="F2627" s="26"/>
      <c r="G2627" s="59"/>
      <c r="H2627" s="24"/>
      <c r="I2627" s="71"/>
      <c r="J2627" s="71"/>
    </row>
    <row r="2628" spans="1:20">
      <c r="A2628" s="24"/>
      <c r="B2628" s="29"/>
      <c r="C2628" s="39" t="s">
        <v>682</v>
      </c>
      <c r="D2628" s="26" t="s">
        <v>126</v>
      </c>
      <c r="E2628" s="26">
        <v>14</v>
      </c>
      <c r="F2628" s="26">
        <v>4</v>
      </c>
      <c r="G2628" s="59">
        <v>1239.57</v>
      </c>
      <c r="H2628" s="32">
        <v>43580</v>
      </c>
      <c r="I2628" s="71"/>
      <c r="J2628" s="71"/>
    </row>
    <row r="2629" spans="1:20">
      <c r="A2629" s="24"/>
      <c r="B2629" s="29"/>
      <c r="C2629" s="39" t="s">
        <v>405</v>
      </c>
      <c r="D2629" s="26" t="s">
        <v>281</v>
      </c>
      <c r="E2629" s="26">
        <v>2</v>
      </c>
      <c r="F2629" s="26"/>
      <c r="G2629" s="59">
        <v>2971.4</v>
      </c>
      <c r="H2629" s="32">
        <v>43580</v>
      </c>
      <c r="I2629" s="71"/>
      <c r="J2629" s="71"/>
    </row>
    <row r="2630" spans="1:20">
      <c r="A2630" s="24"/>
      <c r="B2630" s="29"/>
      <c r="C2630" s="129" t="s">
        <v>724</v>
      </c>
      <c r="D2630" s="26"/>
      <c r="E2630" s="26"/>
      <c r="F2630" s="26">
        <v>1</v>
      </c>
      <c r="G2630" s="43">
        <v>1060.4100000000001</v>
      </c>
      <c r="H2630" s="124">
        <v>43556</v>
      </c>
      <c r="I2630" s="71"/>
      <c r="J2630" s="71"/>
    </row>
    <row r="2631" spans="1:20">
      <c r="A2631" s="24"/>
      <c r="B2631" s="31"/>
      <c r="C2631" s="24" t="s">
        <v>335</v>
      </c>
      <c r="D2631" s="26" t="s">
        <v>287</v>
      </c>
      <c r="E2631" s="26">
        <v>1</v>
      </c>
      <c r="F2631" s="26">
        <v>0.19</v>
      </c>
      <c r="G2631" s="59">
        <v>177.65</v>
      </c>
      <c r="H2631" s="24"/>
      <c r="I2631" s="71"/>
      <c r="J2631" s="71"/>
      <c r="M2631" t="s">
        <v>95</v>
      </c>
    </row>
    <row r="2632" spans="1:20">
      <c r="A2632" s="24"/>
      <c r="B2632" s="24"/>
      <c r="C2632" s="36" t="s">
        <v>336</v>
      </c>
      <c r="D2632" s="26"/>
      <c r="E2632" s="26"/>
      <c r="F2632" s="26"/>
      <c r="G2632" s="59"/>
      <c r="H2632" s="24"/>
      <c r="I2632" s="71"/>
      <c r="J2632" s="71"/>
    </row>
    <row r="2633" spans="1:20">
      <c r="A2633" s="24"/>
      <c r="B2633" s="28" t="s">
        <v>275</v>
      </c>
      <c r="C2633" s="24"/>
      <c r="D2633" s="26"/>
      <c r="E2633" s="26"/>
      <c r="F2633" s="26"/>
      <c r="G2633" s="58">
        <f>SUM(G2623:G2632)</f>
        <v>15122.238999999998</v>
      </c>
      <c r="H2633" s="24"/>
      <c r="I2633" s="71"/>
      <c r="J2633" s="71"/>
      <c r="N2633" s="37"/>
    </row>
    <row r="2634" spans="1:20" ht="14.25">
      <c r="A2634" s="24">
        <v>218</v>
      </c>
      <c r="B2634" s="25" t="s">
        <v>188</v>
      </c>
      <c r="C2634" s="24"/>
      <c r="D2634" s="26"/>
      <c r="E2634" s="26"/>
      <c r="F2634" s="26"/>
      <c r="G2634" s="59"/>
      <c r="H2634" s="24"/>
      <c r="I2634" s="71"/>
      <c r="J2634" s="71"/>
    </row>
    <row r="2635" spans="1:20">
      <c r="A2635" s="24"/>
      <c r="B2635" s="27" t="s">
        <v>274</v>
      </c>
      <c r="C2635" s="24"/>
      <c r="D2635" s="26"/>
      <c r="E2635" s="26"/>
      <c r="F2635" s="26"/>
      <c r="G2635" s="59"/>
      <c r="H2635" s="24"/>
      <c r="I2635" s="71"/>
      <c r="J2635" s="71"/>
      <c r="L2635" s="33"/>
      <c r="M2635" s="33"/>
      <c r="N2635" s="33"/>
      <c r="O2635" s="9"/>
    </row>
    <row r="2636" spans="1:20">
      <c r="A2636" s="24"/>
      <c r="B2636" s="27"/>
      <c r="C2636" s="24"/>
      <c r="D2636" s="26"/>
      <c r="E2636" s="26"/>
      <c r="F2636" s="26"/>
      <c r="G2636" s="59"/>
      <c r="H2636" s="32"/>
      <c r="I2636" s="71"/>
      <c r="J2636" s="71"/>
      <c r="L2636" s="33"/>
      <c r="M2636" s="33"/>
      <c r="N2636" s="33"/>
      <c r="O2636" s="9"/>
    </row>
    <row r="2637" spans="1:20">
      <c r="A2637" s="24"/>
      <c r="B2637" s="28" t="s">
        <v>275</v>
      </c>
      <c r="C2637" s="24"/>
      <c r="D2637" s="26"/>
      <c r="E2637" s="26"/>
      <c r="F2637" s="26"/>
      <c r="G2637" s="58">
        <f>SUM(G2636:G2636)</f>
        <v>0</v>
      </c>
      <c r="H2637" s="24"/>
      <c r="I2637" s="71"/>
      <c r="J2637" s="71"/>
      <c r="L2637" s="9"/>
      <c r="M2637" s="9"/>
      <c r="N2637" s="9"/>
      <c r="O2637" s="9"/>
    </row>
    <row r="2638" spans="1:20">
      <c r="A2638" s="24"/>
      <c r="B2638" s="27" t="s">
        <v>276</v>
      </c>
      <c r="C2638" s="29" t="s">
        <v>277</v>
      </c>
      <c r="D2638" s="26" t="s">
        <v>278</v>
      </c>
      <c r="E2638" s="26">
        <v>1810.3</v>
      </c>
      <c r="F2638" s="26"/>
      <c r="G2638" s="59">
        <f>E2638*2.3</f>
        <v>4163.6899999999996</v>
      </c>
      <c r="H2638" s="24"/>
      <c r="I2638" s="112" t="s">
        <v>392</v>
      </c>
      <c r="J2638" s="71"/>
      <c r="M2638" s="9"/>
      <c r="N2638" s="9"/>
    </row>
    <row r="2639" spans="1:20">
      <c r="A2639" s="24"/>
      <c r="B2639" s="29"/>
      <c r="C2639" s="29" t="s">
        <v>197</v>
      </c>
      <c r="D2639" s="26"/>
      <c r="E2639" s="26"/>
      <c r="F2639" s="26"/>
      <c r="G2639" s="59">
        <f>E2638*1.65</f>
        <v>2986.9949999999999</v>
      </c>
      <c r="H2639" s="24"/>
      <c r="I2639" s="71"/>
      <c r="J2639" s="71"/>
      <c r="M2639" s="9"/>
      <c r="N2639" s="33"/>
      <c r="O2639" s="9"/>
      <c r="P2639" s="9"/>
      <c r="Q2639" s="9"/>
      <c r="R2639" s="9"/>
      <c r="S2639" s="9"/>
      <c r="T2639" s="9"/>
    </row>
    <row r="2640" spans="1:20">
      <c r="A2640" s="24"/>
      <c r="B2640" s="29"/>
      <c r="C2640" s="29" t="s">
        <v>280</v>
      </c>
      <c r="D2640" s="26" t="s">
        <v>281</v>
      </c>
      <c r="E2640" s="26"/>
      <c r="F2640" s="26"/>
      <c r="G2640" s="43"/>
      <c r="H2640" s="66"/>
      <c r="I2640" s="71"/>
      <c r="J2640" s="71"/>
      <c r="M2640" s="9"/>
      <c r="N2640" s="33"/>
      <c r="O2640" s="9"/>
      <c r="P2640" s="9"/>
      <c r="Q2640" s="9" t="s">
        <v>125</v>
      </c>
      <c r="R2640" s="9"/>
      <c r="S2640" s="9"/>
      <c r="T2640" s="9"/>
    </row>
    <row r="2641" spans="1:20">
      <c r="A2641" s="24"/>
      <c r="B2641" s="29"/>
      <c r="C2641" s="29" t="s">
        <v>198</v>
      </c>
      <c r="D2641" s="26" t="s">
        <v>281</v>
      </c>
      <c r="E2641" s="26"/>
      <c r="F2641" s="26"/>
      <c r="G2641" s="43"/>
      <c r="H2641" s="66"/>
      <c r="I2641" s="71"/>
      <c r="J2641" s="71"/>
      <c r="M2641" s="9"/>
      <c r="N2641" s="33"/>
      <c r="O2641" s="33"/>
      <c r="P2641" s="33"/>
      <c r="Q2641" s="33"/>
      <c r="R2641" s="38"/>
      <c r="S2641" s="9"/>
      <c r="T2641" s="9"/>
    </row>
    <row r="2642" spans="1:20">
      <c r="A2642" s="24"/>
      <c r="B2642" s="29"/>
      <c r="C2642" s="39" t="s">
        <v>607</v>
      </c>
      <c r="D2642" s="26"/>
      <c r="E2642" s="26"/>
      <c r="F2642" s="26">
        <v>4.2</v>
      </c>
      <c r="G2642" s="43">
        <v>922.73</v>
      </c>
      <c r="H2642" s="66">
        <v>43580</v>
      </c>
      <c r="I2642" s="71"/>
      <c r="J2642" s="71"/>
      <c r="M2642" s="9"/>
      <c r="N2642" s="33"/>
      <c r="O2642" s="33"/>
      <c r="P2642" s="33"/>
      <c r="Q2642" s="33"/>
      <c r="R2642" s="38"/>
      <c r="S2642" s="9"/>
      <c r="T2642" s="9"/>
    </row>
    <row r="2643" spans="1:20">
      <c r="A2643" s="24"/>
      <c r="B2643" s="29"/>
      <c r="C2643" s="39" t="s">
        <v>599</v>
      </c>
      <c r="D2643" s="26" t="s">
        <v>422</v>
      </c>
      <c r="E2643" s="26">
        <v>6</v>
      </c>
      <c r="F2643" s="26"/>
      <c r="G2643" s="43">
        <v>6622</v>
      </c>
      <c r="H2643" s="66"/>
      <c r="I2643" s="71"/>
      <c r="J2643" s="71"/>
      <c r="M2643" s="9"/>
      <c r="N2643" s="33"/>
      <c r="O2643" s="33"/>
      <c r="P2643" s="33"/>
      <c r="Q2643" s="33"/>
      <c r="R2643" s="38"/>
      <c r="S2643" s="9"/>
      <c r="T2643" s="9"/>
    </row>
    <row r="2644" spans="1:20">
      <c r="A2644" s="24"/>
      <c r="B2644" s="29"/>
      <c r="C2644" s="129" t="s">
        <v>724</v>
      </c>
      <c r="D2644" s="26"/>
      <c r="E2644" s="26"/>
      <c r="F2644" s="26">
        <v>1</v>
      </c>
      <c r="G2644" s="43">
        <v>1060.4100000000001</v>
      </c>
      <c r="H2644" s="124">
        <v>43556</v>
      </c>
      <c r="I2644" s="71"/>
      <c r="J2644" s="71"/>
      <c r="M2644" s="9"/>
      <c r="N2644" s="33"/>
      <c r="O2644" s="33"/>
      <c r="P2644" s="33"/>
      <c r="Q2644" s="33"/>
      <c r="R2644" s="38"/>
      <c r="S2644" s="9"/>
      <c r="T2644" s="9"/>
    </row>
    <row r="2645" spans="1:20">
      <c r="A2645" s="24"/>
      <c r="B2645" s="29"/>
      <c r="C2645" s="24" t="s">
        <v>335</v>
      </c>
      <c r="D2645" s="26" t="s">
        <v>287</v>
      </c>
      <c r="E2645" s="26">
        <v>1</v>
      </c>
      <c r="F2645" s="26">
        <v>0.19</v>
      </c>
      <c r="G2645" s="59">
        <v>177.65</v>
      </c>
      <c r="H2645" s="24"/>
      <c r="I2645" s="71"/>
      <c r="J2645" s="71"/>
      <c r="K2645" s="47"/>
      <c r="L2645" s="9"/>
      <c r="M2645" s="9"/>
      <c r="N2645" s="33"/>
      <c r="O2645" s="33"/>
      <c r="P2645" s="33"/>
      <c r="Q2645" s="33"/>
      <c r="R2645" s="38"/>
      <c r="S2645" s="9"/>
      <c r="T2645" s="9"/>
    </row>
    <row r="2646" spans="1:20">
      <c r="A2646" s="24"/>
      <c r="B2646" s="24"/>
      <c r="C2646" s="36" t="s">
        <v>336</v>
      </c>
      <c r="D2646" s="26"/>
      <c r="E2646" s="26"/>
      <c r="F2646" s="26"/>
      <c r="G2646" s="59"/>
      <c r="H2646" s="24"/>
      <c r="I2646" s="71"/>
      <c r="J2646" s="71"/>
      <c r="K2646" s="9"/>
      <c r="L2646" s="9"/>
      <c r="M2646" s="33"/>
      <c r="N2646" s="34"/>
      <c r="O2646" s="33"/>
      <c r="P2646" s="34"/>
      <c r="Q2646" s="9"/>
      <c r="R2646" s="9"/>
      <c r="S2646" s="9"/>
      <c r="T2646" s="9"/>
    </row>
    <row r="2647" spans="1:20">
      <c r="A2647" s="24"/>
      <c r="B2647" s="28" t="s">
        <v>275</v>
      </c>
      <c r="C2647" s="24"/>
      <c r="D2647" s="26"/>
      <c r="E2647" s="26"/>
      <c r="F2647" s="26"/>
      <c r="G2647" s="58">
        <f>SUM(G2638:G2646)</f>
        <v>15933.474999999999</v>
      </c>
      <c r="H2647" s="24"/>
      <c r="I2647" s="71"/>
      <c r="J2647" s="71"/>
      <c r="K2647" s="9"/>
      <c r="L2647" s="9"/>
      <c r="M2647" s="9"/>
      <c r="N2647" s="9"/>
      <c r="O2647" s="9"/>
      <c r="P2647" s="9"/>
      <c r="Q2647" s="9"/>
      <c r="R2647" s="9"/>
      <c r="S2647" s="9"/>
      <c r="T2647" s="9"/>
    </row>
    <row r="2648" spans="1:20" ht="14.25">
      <c r="A2648" s="24">
        <v>219</v>
      </c>
      <c r="B2648" s="67" t="s">
        <v>189</v>
      </c>
      <c r="C2648" s="24"/>
      <c r="D2648" s="26"/>
      <c r="E2648" s="26"/>
      <c r="F2648" s="26"/>
      <c r="G2648" s="59"/>
      <c r="H2648" s="24"/>
      <c r="I2648" s="71"/>
      <c r="J2648" s="71"/>
      <c r="M2648" s="34"/>
      <c r="N2648" s="9"/>
    </row>
    <row r="2649" spans="1:20">
      <c r="A2649" s="24"/>
      <c r="B2649" s="27" t="s">
        <v>274</v>
      </c>
      <c r="C2649" s="24"/>
      <c r="D2649" s="26"/>
      <c r="E2649" s="26"/>
      <c r="F2649" s="26"/>
      <c r="G2649" s="59"/>
      <c r="H2649" s="24"/>
      <c r="I2649" s="71"/>
      <c r="J2649" s="71"/>
      <c r="L2649" s="9"/>
      <c r="M2649" s="9"/>
      <c r="N2649" s="9"/>
      <c r="O2649" s="9"/>
      <c r="P2649" s="9"/>
    </row>
    <row r="2650" spans="1:20">
      <c r="A2650" s="24"/>
      <c r="B2650" s="27"/>
      <c r="C2650" s="24"/>
      <c r="D2650" s="26"/>
      <c r="E2650" s="26"/>
      <c r="F2650" s="26"/>
      <c r="G2650" s="59"/>
      <c r="H2650" s="32"/>
      <c r="I2650" s="71"/>
      <c r="J2650" s="71"/>
      <c r="L2650" s="9"/>
      <c r="M2650" s="9"/>
      <c r="N2650" s="9"/>
      <c r="O2650" s="9"/>
      <c r="P2650" s="9"/>
    </row>
    <row r="2651" spans="1:20">
      <c r="A2651" s="24"/>
      <c r="B2651" s="28" t="s">
        <v>275</v>
      </c>
      <c r="C2651" s="24"/>
      <c r="D2651" s="26"/>
      <c r="E2651" s="26"/>
      <c r="F2651" s="26"/>
      <c r="G2651" s="61">
        <f>SUM(G2650:G2650)</f>
        <v>0</v>
      </c>
      <c r="H2651" s="24"/>
      <c r="I2651" s="71"/>
      <c r="J2651" s="71"/>
      <c r="L2651" s="9"/>
      <c r="M2651" s="9"/>
      <c r="N2651" s="9"/>
      <c r="O2651" s="9"/>
      <c r="P2651" s="9"/>
    </row>
    <row r="2652" spans="1:20">
      <c r="A2652" s="24"/>
      <c r="B2652" s="27" t="s">
        <v>276</v>
      </c>
      <c r="C2652" s="29" t="s">
        <v>277</v>
      </c>
      <c r="D2652" s="26" t="s">
        <v>278</v>
      </c>
      <c r="E2652" s="26">
        <v>1817.5</v>
      </c>
      <c r="F2652" s="26"/>
      <c r="G2652" s="59">
        <f>E2652*2.3</f>
        <v>4180.25</v>
      </c>
      <c r="H2652" s="24"/>
      <c r="I2652" s="71"/>
      <c r="J2652" s="71"/>
      <c r="K2652" s="9"/>
      <c r="L2652" s="9"/>
      <c r="M2652" s="9"/>
      <c r="N2652" s="9"/>
      <c r="O2652" s="9"/>
      <c r="P2652" s="9"/>
    </row>
    <row r="2653" spans="1:20">
      <c r="A2653" s="24"/>
      <c r="B2653" s="29"/>
      <c r="C2653" s="29" t="s">
        <v>197</v>
      </c>
      <c r="D2653" s="26"/>
      <c r="E2653" s="26"/>
      <c r="F2653" s="26"/>
      <c r="G2653" s="59">
        <f>E2652*1.65</f>
        <v>2998.875</v>
      </c>
      <c r="H2653" s="24"/>
      <c r="I2653" s="71"/>
      <c r="J2653" s="71"/>
      <c r="K2653" s="9"/>
      <c r="L2653" s="9"/>
      <c r="M2653" s="9"/>
    </row>
    <row r="2654" spans="1:20">
      <c r="A2654" s="24"/>
      <c r="B2654" s="29"/>
      <c r="C2654" s="29" t="s">
        <v>280</v>
      </c>
      <c r="D2654" s="26" t="s">
        <v>281</v>
      </c>
      <c r="E2654" s="26"/>
      <c r="F2654" s="26"/>
      <c r="G2654" s="43"/>
      <c r="H2654" s="66"/>
      <c r="I2654" s="71"/>
      <c r="J2654" s="71"/>
      <c r="K2654" s="33"/>
      <c r="L2654" s="33"/>
      <c r="M2654" s="33"/>
    </row>
    <row r="2655" spans="1:20">
      <c r="A2655" s="24"/>
      <c r="B2655" s="29"/>
      <c r="C2655" s="29" t="s">
        <v>198</v>
      </c>
      <c r="D2655" s="26" t="s">
        <v>281</v>
      </c>
      <c r="E2655" s="26"/>
      <c r="F2655" s="26"/>
      <c r="G2655" s="43"/>
      <c r="H2655" s="66"/>
      <c r="I2655" s="71"/>
      <c r="J2655" s="74"/>
      <c r="K2655" s="33"/>
      <c r="L2655" s="33"/>
      <c r="M2655" s="33"/>
      <c r="N2655" s="33"/>
      <c r="O2655" s="33"/>
      <c r="P2655" s="34"/>
    </row>
    <row r="2656" spans="1:20">
      <c r="A2656" s="24"/>
      <c r="B2656" s="29"/>
      <c r="C2656" s="129" t="s">
        <v>724</v>
      </c>
      <c r="D2656" s="26"/>
      <c r="E2656" s="26"/>
      <c r="F2656" s="26">
        <v>1</v>
      </c>
      <c r="G2656" s="43">
        <v>1060.4100000000001</v>
      </c>
      <c r="H2656" s="124">
        <v>43556</v>
      </c>
      <c r="I2656" s="71"/>
      <c r="J2656" s="74"/>
      <c r="K2656" s="33"/>
      <c r="L2656" s="33"/>
      <c r="M2656" s="33"/>
      <c r="N2656" s="33"/>
      <c r="O2656" s="33"/>
      <c r="P2656" s="34"/>
    </row>
    <row r="2657" spans="1:16">
      <c r="A2657" s="24"/>
      <c r="B2657" s="29"/>
      <c r="C2657" s="24" t="s">
        <v>335</v>
      </c>
      <c r="D2657" s="26" t="s">
        <v>287</v>
      </c>
      <c r="E2657" s="26">
        <v>1</v>
      </c>
      <c r="F2657" s="26">
        <v>0.19</v>
      </c>
      <c r="G2657" s="59">
        <v>177.65</v>
      </c>
      <c r="H2657" s="24"/>
      <c r="I2657" s="71"/>
      <c r="J2657" s="77"/>
      <c r="K2657" s="9"/>
      <c r="L2657" s="9"/>
      <c r="M2657" s="77"/>
      <c r="N2657" s="9"/>
      <c r="O2657" s="9"/>
      <c r="P2657" s="9"/>
    </row>
    <row r="2658" spans="1:16">
      <c r="A2658" s="24"/>
      <c r="B2658" s="24"/>
      <c r="C2658" s="36" t="s">
        <v>336</v>
      </c>
      <c r="D2658" s="26"/>
      <c r="E2658" s="26"/>
      <c r="F2658" s="26"/>
      <c r="G2658" s="59"/>
      <c r="H2658" s="24"/>
      <c r="I2658" s="71"/>
      <c r="J2658" s="77"/>
      <c r="K2658" s="33"/>
      <c r="L2658" s="33"/>
      <c r="M2658" s="47"/>
      <c r="N2658" s="9"/>
      <c r="O2658" s="9"/>
    </row>
    <row r="2659" spans="1:16">
      <c r="A2659" s="24"/>
      <c r="B2659" s="28" t="s">
        <v>275</v>
      </c>
      <c r="C2659" s="24"/>
      <c r="D2659" s="26"/>
      <c r="E2659" s="26"/>
      <c r="F2659" s="26"/>
      <c r="G2659" s="58">
        <f>SUM(G2652:G2658)</f>
        <v>8417.1849999999995</v>
      </c>
      <c r="H2659" s="24"/>
      <c r="I2659" s="71"/>
      <c r="J2659" s="33"/>
      <c r="K2659" s="33"/>
      <c r="L2659" s="34"/>
      <c r="M2659" s="34"/>
      <c r="N2659" s="34"/>
    </row>
    <row r="2660" spans="1:16" ht="14.25">
      <c r="A2660" s="24">
        <v>220</v>
      </c>
      <c r="B2660" s="67" t="s">
        <v>190</v>
      </c>
      <c r="C2660" s="24"/>
      <c r="D2660" s="26"/>
      <c r="E2660" s="26"/>
      <c r="F2660" s="26"/>
      <c r="G2660" s="59"/>
      <c r="H2660" s="24"/>
      <c r="I2660" s="71"/>
      <c r="J2660" s="77"/>
      <c r="K2660" s="77"/>
      <c r="L2660" s="77"/>
      <c r="M2660" s="33"/>
      <c r="N2660" s="33"/>
    </row>
    <row r="2661" spans="1:16">
      <c r="A2661" s="24"/>
      <c r="B2661" s="27" t="s">
        <v>274</v>
      </c>
      <c r="C2661" s="24"/>
      <c r="D2661" s="26"/>
      <c r="E2661" s="26"/>
      <c r="F2661" s="26"/>
      <c r="G2661" s="59"/>
      <c r="H2661" s="24"/>
      <c r="I2661" s="71"/>
      <c r="J2661" s="77"/>
      <c r="K2661" s="9"/>
      <c r="L2661" s="9"/>
      <c r="M2661" s="9"/>
      <c r="N2661" s="9"/>
    </row>
    <row r="2662" spans="1:16">
      <c r="A2662" s="24"/>
      <c r="B2662" s="27" t="s">
        <v>515</v>
      </c>
      <c r="C2662" s="24" t="s">
        <v>386</v>
      </c>
      <c r="D2662" s="26" t="s">
        <v>287</v>
      </c>
      <c r="E2662" s="26">
        <v>2</v>
      </c>
      <c r="F2662" s="26">
        <v>2.4</v>
      </c>
      <c r="G2662" s="43">
        <v>1284.3599999999999</v>
      </c>
      <c r="H2662" s="66" t="s">
        <v>514</v>
      </c>
      <c r="I2662" s="71"/>
      <c r="J2662" s="77"/>
      <c r="K2662" s="9"/>
      <c r="L2662" s="9"/>
      <c r="M2662" s="9"/>
      <c r="N2662" s="9"/>
    </row>
    <row r="2663" spans="1:16">
      <c r="A2663" s="24"/>
      <c r="B2663" s="28" t="s">
        <v>275</v>
      </c>
      <c r="C2663" s="24"/>
      <c r="D2663" s="26"/>
      <c r="E2663" s="26"/>
      <c r="F2663" s="26"/>
      <c r="G2663" s="58">
        <f>SUM(G2662:G2662)</f>
        <v>1284.3599999999999</v>
      </c>
      <c r="H2663" s="24"/>
      <c r="I2663" s="71"/>
      <c r="J2663" s="74"/>
      <c r="K2663" s="74"/>
      <c r="L2663" s="74"/>
      <c r="M2663" s="74"/>
      <c r="N2663" s="33"/>
      <c r="O2663" s="33"/>
      <c r="P2663" s="33"/>
    </row>
    <row r="2664" spans="1:16">
      <c r="A2664" s="24"/>
      <c r="B2664" s="27" t="s">
        <v>276</v>
      </c>
      <c r="C2664" s="29" t="s">
        <v>277</v>
      </c>
      <c r="D2664" s="26" t="s">
        <v>278</v>
      </c>
      <c r="E2664" s="26">
        <v>6875.2</v>
      </c>
      <c r="F2664" s="26"/>
      <c r="G2664" s="59">
        <f>E2664*2.3</f>
        <v>15812.96</v>
      </c>
      <c r="H2664" s="24"/>
      <c r="I2664" s="71"/>
      <c r="J2664" s="77"/>
      <c r="K2664" s="77"/>
      <c r="L2664" s="9"/>
      <c r="M2664" s="9"/>
      <c r="N2664" s="33"/>
      <c r="O2664" s="78"/>
    </row>
    <row r="2665" spans="1:16">
      <c r="A2665" s="24"/>
      <c r="B2665" s="27"/>
      <c r="C2665" s="129" t="s">
        <v>724</v>
      </c>
      <c r="D2665" s="26"/>
      <c r="E2665" s="26"/>
      <c r="F2665" s="26">
        <v>0.5</v>
      </c>
      <c r="G2665" s="43">
        <v>585.66</v>
      </c>
      <c r="H2665" s="124">
        <v>43556</v>
      </c>
      <c r="I2665" s="71"/>
      <c r="J2665" s="77"/>
      <c r="K2665" s="77"/>
      <c r="L2665" s="9"/>
      <c r="M2665" s="9"/>
      <c r="N2665" s="33"/>
      <c r="O2665" s="78"/>
    </row>
    <row r="2666" spans="1:16" ht="13.5" customHeight="1">
      <c r="A2666" s="24"/>
      <c r="B2666" s="29"/>
      <c r="C2666" s="24" t="s">
        <v>335</v>
      </c>
      <c r="D2666" s="26" t="s">
        <v>287</v>
      </c>
      <c r="E2666" s="26">
        <v>2</v>
      </c>
      <c r="F2666" s="26">
        <v>0.38</v>
      </c>
      <c r="G2666" s="26">
        <v>355.3</v>
      </c>
      <c r="H2666" s="24"/>
      <c r="I2666" s="71"/>
      <c r="J2666" s="71"/>
      <c r="L2666" s="9"/>
      <c r="M2666" s="9"/>
      <c r="N2666" s="9"/>
      <c r="O2666" s="9"/>
    </row>
    <row r="2667" spans="1:16" ht="13.5" customHeight="1">
      <c r="A2667" s="24"/>
      <c r="B2667" s="24"/>
      <c r="C2667" s="36" t="s">
        <v>336</v>
      </c>
      <c r="D2667" s="26"/>
      <c r="E2667" s="26"/>
      <c r="F2667" s="26"/>
      <c r="G2667" s="43"/>
      <c r="H2667" s="24"/>
      <c r="I2667" s="71"/>
      <c r="J2667" s="71"/>
    </row>
    <row r="2668" spans="1:16">
      <c r="A2668" s="24"/>
      <c r="B2668" s="28" t="s">
        <v>275</v>
      </c>
      <c r="C2668" s="24"/>
      <c r="D2668" s="26"/>
      <c r="E2668" s="26"/>
      <c r="F2668" s="26"/>
      <c r="G2668" s="61">
        <f>SUM(G2664:G2667)</f>
        <v>16753.919999999998</v>
      </c>
      <c r="H2668" s="24"/>
      <c r="I2668" s="71"/>
      <c r="J2668" s="71"/>
    </row>
    <row r="2669" spans="1:16" ht="14.25">
      <c r="A2669" s="24">
        <v>221</v>
      </c>
      <c r="B2669" s="25" t="s">
        <v>191</v>
      </c>
      <c r="C2669" s="24"/>
      <c r="D2669" s="26"/>
      <c r="E2669" s="26"/>
      <c r="F2669" s="26"/>
      <c r="G2669" s="26"/>
      <c r="H2669" s="24"/>
      <c r="I2669" s="71"/>
      <c r="J2669" s="71"/>
    </row>
    <row r="2670" spans="1:16" ht="13.5" customHeight="1">
      <c r="A2670" s="24"/>
      <c r="B2670" s="27" t="s">
        <v>274</v>
      </c>
      <c r="C2670" s="24"/>
      <c r="D2670" s="26"/>
      <c r="E2670" s="26"/>
      <c r="F2670" s="26"/>
      <c r="G2670" s="26"/>
      <c r="H2670" s="24"/>
      <c r="I2670" s="71"/>
      <c r="J2670" s="71"/>
    </row>
    <row r="2671" spans="1:16" ht="13.5" customHeight="1">
      <c r="A2671" s="24"/>
      <c r="B2671" s="27" t="s">
        <v>427</v>
      </c>
      <c r="C2671" s="24" t="s">
        <v>386</v>
      </c>
      <c r="D2671" s="26" t="s">
        <v>287</v>
      </c>
      <c r="E2671" s="26">
        <v>1</v>
      </c>
      <c r="F2671" s="26">
        <v>1.2</v>
      </c>
      <c r="G2671" s="43">
        <v>642.17999999999995</v>
      </c>
      <c r="H2671" s="32">
        <v>43566</v>
      </c>
      <c r="I2671" s="71"/>
      <c r="J2671" s="71"/>
    </row>
    <row r="2672" spans="1:16">
      <c r="A2672" s="24"/>
      <c r="B2672" s="28" t="s">
        <v>275</v>
      </c>
      <c r="C2672" s="24"/>
      <c r="D2672" s="26"/>
      <c r="E2672" s="26"/>
      <c r="F2672" s="26"/>
      <c r="G2672" s="61">
        <f>SUM(G2671:G2671)</f>
        <v>642.17999999999995</v>
      </c>
      <c r="H2672" s="24"/>
      <c r="I2672" s="71"/>
      <c r="J2672" s="71"/>
      <c r="N2672" s="33"/>
      <c r="O2672" s="34"/>
      <c r="P2672" s="38"/>
    </row>
    <row r="2673" spans="1:19">
      <c r="A2673" s="24"/>
      <c r="B2673" s="27" t="s">
        <v>276</v>
      </c>
      <c r="C2673" s="29" t="s">
        <v>277</v>
      </c>
      <c r="D2673" s="26" t="s">
        <v>278</v>
      </c>
      <c r="E2673" s="26">
        <v>2795.6</v>
      </c>
      <c r="F2673" s="26"/>
      <c r="G2673" s="59">
        <f>E2673*2.3</f>
        <v>6429.8799999999992</v>
      </c>
      <c r="H2673" s="24"/>
      <c r="I2673" s="77"/>
      <c r="J2673" s="71"/>
      <c r="L2673" s="9"/>
      <c r="M2673" s="33"/>
      <c r="N2673" s="33"/>
      <c r="O2673" s="34"/>
      <c r="P2673" s="9"/>
    </row>
    <row r="2674" spans="1:19">
      <c r="A2674" s="24"/>
      <c r="B2674" s="27"/>
      <c r="C2674" s="24" t="s">
        <v>417</v>
      </c>
      <c r="D2674" s="26" t="s">
        <v>287</v>
      </c>
      <c r="E2674" s="26">
        <v>8</v>
      </c>
      <c r="F2674" s="26">
        <v>1.1000000000000001</v>
      </c>
      <c r="G2674" s="26">
        <v>619.78</v>
      </c>
      <c r="H2674" s="32">
        <v>43577</v>
      </c>
      <c r="I2674" s="77"/>
      <c r="J2674" s="71"/>
      <c r="L2674" s="9"/>
      <c r="M2674" s="33"/>
      <c r="N2674" s="33"/>
      <c r="O2674" s="34"/>
      <c r="P2674" s="9"/>
    </row>
    <row r="2675" spans="1:19">
      <c r="A2675" s="24"/>
      <c r="B2675" s="27"/>
      <c r="C2675" s="129" t="s">
        <v>724</v>
      </c>
      <c r="D2675" s="26"/>
      <c r="E2675" s="26"/>
      <c r="F2675" s="26">
        <v>0.5</v>
      </c>
      <c r="G2675" s="43">
        <v>585.66</v>
      </c>
      <c r="H2675" s="124">
        <v>43556</v>
      </c>
      <c r="I2675" s="77"/>
      <c r="J2675" s="71"/>
      <c r="L2675" s="9"/>
      <c r="M2675" s="33"/>
      <c r="N2675" s="33"/>
      <c r="O2675" s="34"/>
      <c r="P2675" s="9"/>
    </row>
    <row r="2676" spans="1:19">
      <c r="A2676" s="24"/>
      <c r="B2676" s="29"/>
      <c r="C2676" s="24" t="s">
        <v>335</v>
      </c>
      <c r="D2676" s="26" t="s">
        <v>287</v>
      </c>
      <c r="E2676" s="26">
        <v>2</v>
      </c>
      <c r="F2676" s="26">
        <v>0.38</v>
      </c>
      <c r="G2676" s="26">
        <v>355.3</v>
      </c>
      <c r="H2676" s="24"/>
      <c r="I2676" s="71"/>
      <c r="J2676" s="71"/>
      <c r="O2676" s="34"/>
      <c r="P2676" s="38"/>
    </row>
    <row r="2677" spans="1:19">
      <c r="A2677" s="24"/>
      <c r="B2677" s="24"/>
      <c r="C2677" s="36" t="s">
        <v>336</v>
      </c>
      <c r="D2677" s="26"/>
      <c r="E2677" s="26"/>
      <c r="F2677" s="26"/>
      <c r="G2677" s="43"/>
      <c r="H2677" s="24"/>
      <c r="I2677" s="71"/>
      <c r="J2677" s="71"/>
      <c r="N2677" s="37"/>
      <c r="O2677" s="33"/>
      <c r="P2677" s="33"/>
      <c r="Q2677" s="33"/>
      <c r="R2677" s="34"/>
      <c r="S2677" s="76"/>
    </row>
    <row r="2678" spans="1:19">
      <c r="A2678" s="24"/>
      <c r="B2678" s="28" t="s">
        <v>275</v>
      </c>
      <c r="C2678" s="24"/>
      <c r="D2678" s="26"/>
      <c r="E2678" s="26"/>
      <c r="F2678" s="26"/>
      <c r="G2678" s="61">
        <f>SUM(G2673:G2677)</f>
        <v>7990.619999999999</v>
      </c>
      <c r="H2678" s="24"/>
      <c r="I2678" s="71"/>
      <c r="J2678" s="71"/>
    </row>
    <row r="2679" spans="1:19" ht="14.25">
      <c r="A2679" s="24">
        <v>222</v>
      </c>
      <c r="B2679" s="25" t="s">
        <v>192</v>
      </c>
      <c r="C2679" s="24"/>
      <c r="D2679" s="26"/>
      <c r="E2679" s="26"/>
      <c r="F2679" s="26"/>
      <c r="G2679" s="26"/>
      <c r="H2679" s="24"/>
      <c r="I2679" s="71"/>
      <c r="J2679" s="71"/>
    </row>
    <row r="2680" spans="1:19">
      <c r="A2680" s="24"/>
      <c r="B2680" s="27" t="s">
        <v>274</v>
      </c>
      <c r="C2680" s="24"/>
      <c r="D2680" s="26"/>
      <c r="E2680" s="26"/>
      <c r="F2680" s="26"/>
      <c r="G2680" s="26"/>
      <c r="H2680" s="24"/>
      <c r="I2680" s="71"/>
      <c r="J2680" s="71"/>
      <c r="K2680" s="71"/>
    </row>
    <row r="2681" spans="1:19">
      <c r="A2681" s="24"/>
      <c r="B2681" s="27"/>
      <c r="C2681" s="24"/>
      <c r="D2681" s="26"/>
      <c r="E2681" s="26"/>
      <c r="F2681" s="26"/>
      <c r="G2681" s="59"/>
      <c r="H2681" s="32"/>
      <c r="I2681" s="71"/>
      <c r="J2681" s="71"/>
      <c r="K2681" s="71"/>
    </row>
    <row r="2682" spans="1:19">
      <c r="A2682" s="24"/>
      <c r="B2682" s="28" t="s">
        <v>275</v>
      </c>
      <c r="C2682" s="24"/>
      <c r="D2682" s="26"/>
      <c r="E2682" s="26"/>
      <c r="F2682" s="26"/>
      <c r="G2682" s="61">
        <f>SUM(G2681:G2681)</f>
        <v>0</v>
      </c>
      <c r="H2682" s="24"/>
      <c r="I2682" s="71"/>
      <c r="J2682" s="77"/>
      <c r="K2682" s="9"/>
      <c r="L2682" s="9"/>
      <c r="M2682" s="9"/>
      <c r="N2682" s="9"/>
    </row>
    <row r="2683" spans="1:19">
      <c r="A2683" s="24"/>
      <c r="B2683" s="27" t="s">
        <v>276</v>
      </c>
      <c r="C2683" s="29" t="s">
        <v>277</v>
      </c>
      <c r="D2683" s="26" t="s">
        <v>278</v>
      </c>
      <c r="E2683" s="26">
        <v>3215</v>
      </c>
      <c r="F2683" s="26"/>
      <c r="G2683" s="59">
        <f>E2683*2.3</f>
        <v>7394.4999999999991</v>
      </c>
      <c r="H2683" s="24"/>
      <c r="I2683" s="71"/>
      <c r="J2683" s="74"/>
      <c r="K2683" s="33"/>
      <c r="L2683" s="33"/>
      <c r="M2683" s="33"/>
      <c r="N2683" s="33"/>
    </row>
    <row r="2684" spans="1:19">
      <c r="A2684" s="24"/>
      <c r="B2684" s="29"/>
      <c r="C2684" s="29" t="s">
        <v>197</v>
      </c>
      <c r="D2684" s="26"/>
      <c r="E2684" s="26"/>
      <c r="F2684" s="26"/>
      <c r="G2684" s="59">
        <f>E2683*1.65</f>
        <v>5304.75</v>
      </c>
      <c r="H2684" s="24"/>
      <c r="I2684" s="71"/>
      <c r="J2684" s="77"/>
      <c r="K2684" s="9"/>
      <c r="M2684" s="33"/>
      <c r="N2684" s="33"/>
      <c r="O2684" s="9"/>
    </row>
    <row r="2685" spans="1:19">
      <c r="A2685" s="24"/>
      <c r="B2685" s="29"/>
      <c r="C2685" s="29" t="s">
        <v>280</v>
      </c>
      <c r="D2685" s="26" t="s">
        <v>281</v>
      </c>
      <c r="E2685" s="26"/>
      <c r="F2685" s="26"/>
      <c r="G2685" s="43"/>
      <c r="H2685" s="66"/>
      <c r="I2685" s="71"/>
      <c r="J2685" s="77"/>
      <c r="K2685" s="9"/>
      <c r="L2685" s="9"/>
      <c r="M2685" s="9"/>
      <c r="N2685" s="9"/>
      <c r="O2685" s="9"/>
    </row>
    <row r="2686" spans="1:19">
      <c r="A2686" s="24"/>
      <c r="B2686" s="29"/>
      <c r="C2686" s="29" t="s">
        <v>198</v>
      </c>
      <c r="D2686" s="26" t="s">
        <v>281</v>
      </c>
      <c r="E2686" s="26"/>
      <c r="F2686" s="26"/>
      <c r="G2686" s="43"/>
      <c r="H2686" s="66"/>
      <c r="I2686" s="71"/>
      <c r="J2686" s="71"/>
      <c r="L2686" s="9"/>
      <c r="M2686" s="9"/>
      <c r="N2686" s="9"/>
      <c r="O2686" s="9"/>
    </row>
    <row r="2687" spans="1:19">
      <c r="A2687" s="24"/>
      <c r="B2687" s="29"/>
      <c r="C2687" s="39" t="s">
        <v>431</v>
      </c>
      <c r="D2687" s="26" t="s">
        <v>287</v>
      </c>
      <c r="E2687" s="26">
        <v>1</v>
      </c>
      <c r="F2687" s="132">
        <v>2.6</v>
      </c>
      <c r="G2687" s="43">
        <v>1506.88</v>
      </c>
      <c r="H2687" s="66">
        <v>43574</v>
      </c>
      <c r="I2687" s="71"/>
      <c r="J2687" s="71"/>
      <c r="L2687" s="9"/>
      <c r="M2687" s="9"/>
      <c r="N2687" s="9"/>
      <c r="O2687" s="9"/>
    </row>
    <row r="2688" spans="1:19">
      <c r="A2688" s="24"/>
      <c r="B2688" s="29"/>
      <c r="C2688" s="129" t="s">
        <v>724</v>
      </c>
      <c r="D2688" s="26"/>
      <c r="E2688" s="26"/>
      <c r="F2688" s="26">
        <v>1</v>
      </c>
      <c r="G2688" s="43">
        <v>1060.4100000000001</v>
      </c>
      <c r="H2688" s="124">
        <v>43556</v>
      </c>
      <c r="I2688" s="71"/>
      <c r="J2688" s="71"/>
      <c r="L2688" s="9"/>
      <c r="M2688" s="9"/>
      <c r="N2688" s="9"/>
      <c r="O2688" s="9"/>
    </row>
    <row r="2689" spans="1:19">
      <c r="A2689" s="24"/>
      <c r="B2689" s="29"/>
      <c r="C2689" s="24" t="s">
        <v>335</v>
      </c>
      <c r="D2689" s="26" t="s">
        <v>287</v>
      </c>
      <c r="E2689" s="26">
        <v>2</v>
      </c>
      <c r="F2689" s="26">
        <v>0.38</v>
      </c>
      <c r="G2689" s="26">
        <v>355.3</v>
      </c>
      <c r="H2689" s="24"/>
      <c r="I2689" s="71"/>
      <c r="J2689" s="71"/>
    </row>
    <row r="2690" spans="1:19">
      <c r="A2690" s="24"/>
      <c r="B2690" s="24"/>
      <c r="C2690" s="36" t="s">
        <v>336</v>
      </c>
      <c r="D2690" s="24"/>
      <c r="E2690" s="26"/>
      <c r="F2690" s="26"/>
      <c r="G2690" s="59"/>
      <c r="H2690" s="24"/>
      <c r="I2690" s="71"/>
      <c r="J2690" s="71"/>
    </row>
    <row r="2691" spans="1:19">
      <c r="A2691" s="24"/>
      <c r="B2691" s="28" t="s">
        <v>275</v>
      </c>
      <c r="C2691" s="24"/>
      <c r="D2691" s="26"/>
      <c r="E2691" s="26"/>
      <c r="F2691" s="26"/>
      <c r="G2691" s="58">
        <f>SUM(G2683:G2690)</f>
        <v>15621.84</v>
      </c>
      <c r="H2691" s="24"/>
      <c r="I2691" s="71"/>
      <c r="J2691" s="71"/>
      <c r="M2691" s="9"/>
      <c r="N2691" s="9"/>
      <c r="O2691" s="9"/>
      <c r="P2691" s="9"/>
      <c r="Q2691" s="9"/>
      <c r="R2691" s="9"/>
      <c r="S2691" s="9"/>
    </row>
    <row r="2692" spans="1:19" ht="14.25">
      <c r="A2692" s="24">
        <v>223</v>
      </c>
      <c r="B2692" s="67" t="s">
        <v>193</v>
      </c>
      <c r="C2692" s="24"/>
      <c r="D2692" s="26"/>
      <c r="E2692" s="26"/>
      <c r="F2692" s="26"/>
      <c r="G2692" s="59"/>
      <c r="H2692" s="24"/>
      <c r="I2692" s="71"/>
      <c r="J2692" s="71"/>
      <c r="K2692" s="71"/>
      <c r="O2692" s="9"/>
      <c r="P2692" s="9"/>
      <c r="Q2692" s="9"/>
      <c r="R2692" s="9"/>
      <c r="S2692" s="9"/>
    </row>
    <row r="2693" spans="1:19">
      <c r="A2693" s="24"/>
      <c r="B2693" s="27" t="s">
        <v>274</v>
      </c>
      <c r="C2693" s="24"/>
      <c r="D2693" s="26"/>
      <c r="E2693" s="26"/>
      <c r="F2693" s="26"/>
      <c r="G2693" s="59"/>
      <c r="H2693" s="32"/>
      <c r="I2693" s="71"/>
      <c r="J2693" s="71"/>
      <c r="N2693" s="33"/>
      <c r="O2693" s="33"/>
      <c r="P2693" s="33"/>
      <c r="Q2693" s="33"/>
      <c r="R2693" s="38"/>
      <c r="S2693" s="9"/>
    </row>
    <row r="2694" spans="1:19">
      <c r="A2694" s="24"/>
      <c r="B2694" s="27"/>
      <c r="C2694" s="24"/>
      <c r="D2694" s="26"/>
      <c r="E2694" s="26"/>
      <c r="F2694" s="26"/>
      <c r="G2694" s="26"/>
      <c r="H2694" s="32"/>
      <c r="I2694" s="71"/>
      <c r="J2694" s="71"/>
      <c r="N2694" s="33"/>
      <c r="O2694" s="33"/>
      <c r="P2694" s="33"/>
      <c r="Q2694" s="33"/>
      <c r="R2694" s="38"/>
      <c r="S2694" s="9"/>
    </row>
    <row r="2695" spans="1:19">
      <c r="A2695" s="24"/>
      <c r="B2695" s="28" t="s">
        <v>275</v>
      </c>
      <c r="C2695" s="24"/>
      <c r="D2695" s="26"/>
      <c r="E2695" s="26"/>
      <c r="F2695" s="26"/>
      <c r="G2695" s="58">
        <f>SUM(G2694:G2694)</f>
        <v>0</v>
      </c>
      <c r="H2695" s="24"/>
      <c r="I2695" s="71"/>
      <c r="J2695" s="71"/>
      <c r="K2695" s="71"/>
      <c r="L2695" s="33"/>
      <c r="M2695" s="33"/>
      <c r="N2695" s="47"/>
      <c r="O2695" s="33"/>
      <c r="P2695" s="82"/>
      <c r="Q2695" s="38"/>
      <c r="R2695" s="9"/>
      <c r="S2695" s="9"/>
    </row>
    <row r="2696" spans="1:19">
      <c r="A2696" s="24"/>
      <c r="B2696" s="27" t="s">
        <v>276</v>
      </c>
      <c r="C2696" s="29" t="s">
        <v>277</v>
      </c>
      <c r="D2696" s="26" t="s">
        <v>278</v>
      </c>
      <c r="E2696" s="26">
        <v>2062.5</v>
      </c>
      <c r="F2696" s="26"/>
      <c r="G2696" s="59">
        <f>E2696*2.3</f>
        <v>4743.75</v>
      </c>
      <c r="H2696" s="24"/>
      <c r="I2696" s="71"/>
      <c r="J2696" s="71"/>
      <c r="K2696" s="9"/>
      <c r="L2696" s="9"/>
      <c r="M2696" s="9"/>
      <c r="N2696" s="9"/>
      <c r="O2696" s="9"/>
      <c r="P2696" s="9"/>
      <c r="Q2696" s="9"/>
      <c r="R2696" s="9"/>
      <c r="S2696" s="9"/>
    </row>
    <row r="2697" spans="1:19">
      <c r="A2697" s="24"/>
      <c r="B2697" s="29"/>
      <c r="C2697" s="29" t="s">
        <v>197</v>
      </c>
      <c r="D2697" s="26"/>
      <c r="E2697" s="26"/>
      <c r="F2697" s="26"/>
      <c r="G2697" s="59">
        <f>E2696*1.51</f>
        <v>3114.375</v>
      </c>
      <c r="H2697" s="24"/>
      <c r="I2697" s="71"/>
      <c r="J2697" s="71"/>
      <c r="K2697" s="9"/>
      <c r="L2697" s="9"/>
      <c r="M2697" s="9"/>
      <c r="N2697" s="9"/>
    </row>
    <row r="2698" spans="1:19">
      <c r="A2698" s="24"/>
      <c r="B2698" s="29"/>
      <c r="C2698" s="29" t="s">
        <v>280</v>
      </c>
      <c r="D2698" s="26" t="s">
        <v>281</v>
      </c>
      <c r="E2698" s="26"/>
      <c r="F2698" s="26"/>
      <c r="G2698" s="43"/>
      <c r="H2698" s="66"/>
      <c r="I2698" s="71"/>
      <c r="J2698" s="81"/>
      <c r="K2698" s="9"/>
      <c r="L2698" s="47"/>
    </row>
    <row r="2699" spans="1:19">
      <c r="A2699" s="24"/>
      <c r="B2699" s="29"/>
      <c r="C2699" s="29" t="s">
        <v>198</v>
      </c>
      <c r="D2699" s="26" t="s">
        <v>281</v>
      </c>
      <c r="E2699" s="26"/>
      <c r="F2699" s="26"/>
      <c r="G2699" s="43"/>
      <c r="H2699" s="66"/>
      <c r="I2699" s="71"/>
      <c r="J2699" s="77"/>
      <c r="K2699" s="9"/>
      <c r="L2699" s="109"/>
    </row>
    <row r="2700" spans="1:19">
      <c r="A2700" s="24"/>
      <c r="B2700" s="29"/>
      <c r="C2700" s="29" t="s">
        <v>282</v>
      </c>
      <c r="D2700" s="26"/>
      <c r="E2700" s="26"/>
      <c r="F2700" s="26"/>
      <c r="G2700" s="59"/>
      <c r="H2700" s="24"/>
      <c r="I2700" s="71"/>
      <c r="J2700" s="109"/>
      <c r="K2700" s="65"/>
      <c r="L2700" s="65"/>
      <c r="M2700" s="9"/>
      <c r="N2700" s="33"/>
      <c r="O2700" s="33"/>
      <c r="P2700" s="33"/>
      <c r="Q2700" s="33"/>
      <c r="R2700" s="38"/>
      <c r="S2700" s="9"/>
    </row>
    <row r="2701" spans="1:19">
      <c r="A2701" s="24"/>
      <c r="B2701" s="29"/>
      <c r="C2701" s="129" t="s">
        <v>724</v>
      </c>
      <c r="D2701" s="26"/>
      <c r="E2701" s="26"/>
      <c r="F2701" s="26">
        <v>1</v>
      </c>
      <c r="G2701" s="43">
        <v>1060.4100000000001</v>
      </c>
      <c r="H2701" s="124">
        <v>43556</v>
      </c>
      <c r="I2701" s="71"/>
      <c r="J2701" s="109"/>
      <c r="K2701" s="65"/>
      <c r="L2701" s="65"/>
      <c r="M2701" s="9"/>
      <c r="N2701" s="33"/>
      <c r="O2701" s="33"/>
      <c r="P2701" s="33"/>
      <c r="Q2701" s="33"/>
      <c r="R2701" s="38"/>
      <c r="S2701" s="9"/>
    </row>
    <row r="2702" spans="1:19">
      <c r="A2702" s="24"/>
      <c r="B2702" s="29"/>
      <c r="C2702" s="24" t="s">
        <v>335</v>
      </c>
      <c r="D2702" s="26" t="s">
        <v>287</v>
      </c>
      <c r="E2702" s="26">
        <v>1</v>
      </c>
      <c r="F2702" s="26">
        <v>0.19</v>
      </c>
      <c r="G2702" s="26">
        <v>177.65</v>
      </c>
      <c r="H2702" s="24"/>
      <c r="I2702" s="71"/>
      <c r="J2702" s="71"/>
      <c r="K2702" s="71"/>
      <c r="L2702" s="71"/>
      <c r="M2702" s="9"/>
      <c r="N2702" s="9"/>
    </row>
    <row r="2703" spans="1:19">
      <c r="A2703" s="24"/>
      <c r="B2703" s="24"/>
      <c r="C2703" s="36" t="s">
        <v>336</v>
      </c>
      <c r="D2703" s="24"/>
      <c r="E2703" s="26"/>
      <c r="F2703" s="26"/>
      <c r="G2703" s="43"/>
      <c r="H2703" s="24"/>
      <c r="I2703" s="71"/>
      <c r="J2703" s="71"/>
      <c r="L2703" s="9"/>
      <c r="M2703" s="9"/>
      <c r="N2703" s="9"/>
    </row>
    <row r="2704" spans="1:19">
      <c r="A2704" s="24"/>
      <c r="B2704" s="24"/>
      <c r="C2704" s="24"/>
      <c r="D2704" s="26"/>
      <c r="E2704" s="26"/>
      <c r="F2704" s="26"/>
      <c r="G2704" s="43"/>
      <c r="H2704" s="24"/>
      <c r="I2704" s="71"/>
      <c r="J2704" s="71"/>
      <c r="K2704" s="9"/>
      <c r="L2704" s="65"/>
      <c r="M2704" s="65"/>
      <c r="N2704" s="65"/>
    </row>
    <row r="2705" spans="1:18">
      <c r="A2705" s="24"/>
      <c r="B2705" s="28" t="s">
        <v>275</v>
      </c>
      <c r="C2705" s="24"/>
      <c r="D2705" s="26"/>
      <c r="E2705" s="26"/>
      <c r="F2705" s="26"/>
      <c r="G2705" s="61">
        <f>SUM(G2696:G2704)</f>
        <v>9096.1849999999995</v>
      </c>
      <c r="H2705" s="24"/>
      <c r="I2705" s="71"/>
      <c r="J2705" s="71"/>
      <c r="K2705" s="33"/>
      <c r="L2705" s="9"/>
      <c r="M2705" s="9"/>
      <c r="N2705" s="9"/>
      <c r="O2705" s="9"/>
      <c r="P2705" s="9"/>
      <c r="Q2705" s="9"/>
      <c r="R2705" s="9"/>
    </row>
    <row r="2706" spans="1:18" ht="14.25">
      <c r="A2706" s="24">
        <v>224</v>
      </c>
      <c r="B2706" s="25" t="s">
        <v>194</v>
      </c>
      <c r="C2706" s="24"/>
      <c r="D2706" s="26"/>
      <c r="E2706" s="26"/>
      <c r="F2706" s="26"/>
      <c r="G2706" s="26"/>
      <c r="H2706" s="24"/>
      <c r="I2706" s="71"/>
      <c r="J2706" s="71"/>
      <c r="K2706" s="9"/>
      <c r="L2706" s="9"/>
      <c r="M2706" s="9"/>
      <c r="N2706" s="9"/>
      <c r="O2706" s="9"/>
      <c r="P2706" s="9"/>
      <c r="Q2706" s="9"/>
      <c r="R2706" s="9"/>
    </row>
    <row r="2707" spans="1:18">
      <c r="A2707" s="24"/>
      <c r="B2707" s="27" t="s">
        <v>274</v>
      </c>
      <c r="C2707" s="24"/>
      <c r="D2707" s="26"/>
      <c r="E2707" s="26"/>
      <c r="F2707" s="26"/>
      <c r="G2707" s="26"/>
      <c r="H2707" s="24"/>
      <c r="I2707" s="71"/>
      <c r="J2707" s="71"/>
      <c r="M2707" s="33"/>
      <c r="N2707" s="33"/>
      <c r="O2707" s="33"/>
      <c r="P2707" s="9"/>
      <c r="Q2707" s="9"/>
      <c r="R2707" s="9"/>
    </row>
    <row r="2708" spans="1:18">
      <c r="A2708" s="24"/>
      <c r="B2708" s="27" t="s">
        <v>487</v>
      </c>
      <c r="C2708" s="24" t="s">
        <v>436</v>
      </c>
      <c r="D2708" s="26" t="s">
        <v>126</v>
      </c>
      <c r="E2708" s="26">
        <v>12</v>
      </c>
      <c r="F2708" s="26">
        <v>37.200000000000003</v>
      </c>
      <c r="G2708" s="26">
        <v>14261.82</v>
      </c>
      <c r="H2708" s="32">
        <v>43565</v>
      </c>
      <c r="I2708" s="71"/>
      <c r="J2708" s="71"/>
      <c r="M2708" s="33"/>
      <c r="N2708" s="33"/>
      <c r="O2708" s="33"/>
      <c r="P2708" s="9"/>
      <c r="Q2708" s="9"/>
      <c r="R2708" s="9"/>
    </row>
    <row r="2709" spans="1:18">
      <c r="A2709" s="24"/>
      <c r="B2709" s="27"/>
      <c r="C2709" s="24" t="s">
        <v>386</v>
      </c>
      <c r="D2709" s="26" t="s">
        <v>287</v>
      </c>
      <c r="E2709" s="26">
        <v>2</v>
      </c>
      <c r="F2709" s="26">
        <v>2.4</v>
      </c>
      <c r="G2709" s="26">
        <v>1175.06</v>
      </c>
      <c r="H2709" s="32">
        <v>43565</v>
      </c>
      <c r="I2709" s="71"/>
      <c r="J2709" s="71"/>
      <c r="M2709" s="33"/>
      <c r="N2709" s="33"/>
      <c r="O2709" s="33"/>
      <c r="P2709" s="9"/>
      <c r="Q2709" s="9"/>
      <c r="R2709" s="9"/>
    </row>
    <row r="2710" spans="1:18">
      <c r="A2710" s="24"/>
      <c r="B2710" s="27"/>
      <c r="C2710" s="24" t="s">
        <v>531</v>
      </c>
      <c r="D2710" s="26" t="s">
        <v>287</v>
      </c>
      <c r="E2710" s="26">
        <v>1</v>
      </c>
      <c r="F2710" s="26">
        <v>1.8</v>
      </c>
      <c r="G2710" s="26">
        <v>410.26</v>
      </c>
      <c r="H2710" s="32">
        <v>43574</v>
      </c>
      <c r="I2710" s="71"/>
      <c r="J2710" s="71"/>
      <c r="M2710" s="33"/>
      <c r="N2710" s="33"/>
      <c r="O2710" s="33"/>
      <c r="P2710" s="9"/>
      <c r="Q2710" s="9"/>
      <c r="R2710" s="9"/>
    </row>
    <row r="2711" spans="1:18">
      <c r="A2711" s="24"/>
      <c r="B2711" s="27" t="s">
        <v>352</v>
      </c>
      <c r="C2711" s="24" t="s">
        <v>388</v>
      </c>
      <c r="D2711" s="26" t="s">
        <v>126</v>
      </c>
      <c r="E2711" s="26">
        <v>3.4</v>
      </c>
      <c r="F2711" s="26">
        <v>7.8</v>
      </c>
      <c r="G2711" s="43">
        <v>3978.43</v>
      </c>
      <c r="H2711" s="32">
        <v>43580</v>
      </c>
      <c r="I2711" s="71"/>
      <c r="J2711" s="71"/>
      <c r="M2711" s="33"/>
      <c r="N2711" s="33"/>
      <c r="O2711" s="33"/>
      <c r="P2711" s="9"/>
      <c r="Q2711" s="9"/>
      <c r="R2711" s="9"/>
    </row>
    <row r="2712" spans="1:18">
      <c r="A2712" s="24"/>
      <c r="B2712" s="28" t="s">
        <v>275</v>
      </c>
      <c r="C2712" s="24"/>
      <c r="D2712" s="26"/>
      <c r="E2712" s="26"/>
      <c r="F2712" s="26"/>
      <c r="G2712" s="61">
        <f>SUM(G2708:G2711)</f>
        <v>19825.57</v>
      </c>
      <c r="H2712" s="24"/>
      <c r="I2712" s="71"/>
      <c r="J2712" s="71"/>
      <c r="M2712" s="9"/>
      <c r="N2712" s="9"/>
      <c r="O2712" s="9"/>
      <c r="P2712" s="9"/>
      <c r="Q2712" s="9"/>
      <c r="R2712" s="9"/>
    </row>
    <row r="2713" spans="1:18">
      <c r="A2713" s="24"/>
      <c r="B2713" s="27" t="s">
        <v>276</v>
      </c>
      <c r="C2713" s="29"/>
      <c r="D2713" s="26"/>
      <c r="E2713" s="26"/>
      <c r="F2713" s="26"/>
      <c r="G2713" s="59"/>
      <c r="H2713" s="24"/>
      <c r="I2713" s="71"/>
      <c r="J2713" s="71"/>
      <c r="M2713" s="9"/>
      <c r="N2713" s="9"/>
      <c r="O2713" s="9"/>
      <c r="P2713" s="9"/>
      <c r="Q2713" s="9"/>
      <c r="R2713" s="9"/>
    </row>
    <row r="2714" spans="1:18">
      <c r="A2714" s="24"/>
      <c r="B2714" s="27"/>
      <c r="C2714" s="29" t="s">
        <v>277</v>
      </c>
      <c r="D2714" s="26" t="s">
        <v>278</v>
      </c>
      <c r="E2714" s="26">
        <v>3420.6</v>
      </c>
      <c r="F2714" s="26"/>
      <c r="G2714" s="59">
        <f>E2714*2.3</f>
        <v>7867.3799999999992</v>
      </c>
      <c r="H2714" s="24"/>
      <c r="I2714" s="71"/>
      <c r="J2714" s="71"/>
      <c r="O2714" s="9"/>
      <c r="P2714" s="9"/>
      <c r="Q2714" s="9"/>
      <c r="R2714" s="9"/>
    </row>
    <row r="2715" spans="1:18">
      <c r="A2715" s="24"/>
      <c r="B2715" s="27"/>
      <c r="C2715" s="129" t="s">
        <v>724</v>
      </c>
      <c r="D2715" s="26"/>
      <c r="E2715" s="26"/>
      <c r="F2715" s="26">
        <v>0.5</v>
      </c>
      <c r="G2715" s="43">
        <v>585.66</v>
      </c>
      <c r="H2715" s="124">
        <v>43556</v>
      </c>
      <c r="I2715" s="71"/>
      <c r="J2715" s="71"/>
      <c r="O2715" s="9"/>
      <c r="P2715" s="9"/>
      <c r="Q2715" s="9"/>
      <c r="R2715" s="9"/>
    </row>
    <row r="2716" spans="1:18">
      <c r="A2716" s="24"/>
      <c r="B2716" s="24"/>
      <c r="C2716" s="24" t="s">
        <v>335</v>
      </c>
      <c r="D2716" s="26" t="s">
        <v>287</v>
      </c>
      <c r="E2716" s="26">
        <v>1</v>
      </c>
      <c r="F2716" s="26">
        <v>0.19</v>
      </c>
      <c r="G2716" s="26">
        <v>177.65</v>
      </c>
      <c r="H2716" s="24"/>
      <c r="I2716" s="71"/>
      <c r="J2716" s="71"/>
      <c r="K2716" s="9"/>
      <c r="L2716" s="33"/>
      <c r="M2716" s="9"/>
      <c r="N2716" s="9"/>
      <c r="O2716" s="9"/>
      <c r="P2716" s="9"/>
    </row>
    <row r="2717" spans="1:18">
      <c r="A2717" s="24"/>
      <c r="B2717" s="24"/>
      <c r="C2717" s="36" t="s">
        <v>336</v>
      </c>
      <c r="D2717" s="26"/>
      <c r="E2717" s="26"/>
      <c r="F2717" s="26"/>
      <c r="G2717" s="43"/>
      <c r="H2717" s="24"/>
      <c r="I2717" s="71"/>
      <c r="J2717" s="71"/>
      <c r="K2717" s="34"/>
      <c r="L2717" s="9"/>
      <c r="M2717" s="47"/>
      <c r="N2717" s="9"/>
      <c r="O2717" s="9"/>
      <c r="P2717" s="9"/>
    </row>
    <row r="2718" spans="1:18">
      <c r="A2718" s="24"/>
      <c r="B2718" s="28" t="s">
        <v>275</v>
      </c>
      <c r="C2718" s="24"/>
      <c r="D2718" s="26"/>
      <c r="E2718" s="26"/>
      <c r="F2718" s="26"/>
      <c r="G2718" s="61">
        <f>SUM(G2713:G2717)</f>
        <v>8630.6899999999987</v>
      </c>
      <c r="H2718" s="24"/>
      <c r="I2718" s="71"/>
      <c r="J2718" s="74"/>
      <c r="K2718" s="34"/>
      <c r="L2718" s="9"/>
      <c r="M2718" s="33"/>
      <c r="N2718" s="33"/>
      <c r="O2718" s="34"/>
      <c r="P2718" s="9"/>
    </row>
    <row r="2719" spans="1:18" ht="14.25">
      <c r="A2719" s="24">
        <v>225</v>
      </c>
      <c r="B2719" s="67" t="s">
        <v>299</v>
      </c>
      <c r="C2719" s="24"/>
      <c r="D2719" s="26"/>
      <c r="E2719" s="26"/>
      <c r="F2719" s="26"/>
      <c r="G2719" s="26"/>
      <c r="H2719" s="24"/>
      <c r="I2719" s="71"/>
      <c r="J2719" s="77"/>
      <c r="K2719" s="9"/>
      <c r="L2719" s="34"/>
      <c r="M2719" s="34"/>
      <c r="N2719" s="34"/>
      <c r="O2719" s="34"/>
      <c r="P2719" s="77"/>
    </row>
    <row r="2720" spans="1:18">
      <c r="A2720" s="24"/>
      <c r="B2720" s="27" t="s">
        <v>274</v>
      </c>
      <c r="C2720" s="24"/>
      <c r="D2720" s="26"/>
      <c r="E2720" s="26"/>
      <c r="F2720" s="26"/>
      <c r="G2720" s="26"/>
      <c r="H2720" s="24"/>
      <c r="I2720" s="71"/>
      <c r="J2720" s="77"/>
      <c r="L2720" s="9"/>
      <c r="M2720" s="9"/>
      <c r="N2720" s="9"/>
      <c r="O2720" s="9"/>
      <c r="P2720" s="9"/>
    </row>
    <row r="2721" spans="1:18">
      <c r="A2721" s="24"/>
      <c r="B2721" s="27" t="s">
        <v>415</v>
      </c>
      <c r="C2721" s="24" t="s">
        <v>621</v>
      </c>
      <c r="D2721" s="26" t="s">
        <v>287</v>
      </c>
      <c r="E2721" s="26">
        <v>1</v>
      </c>
      <c r="F2721" s="26">
        <v>2.9</v>
      </c>
      <c r="G2721" s="26">
        <v>694.45</v>
      </c>
      <c r="H2721" s="32">
        <v>43559</v>
      </c>
      <c r="I2721" s="71"/>
      <c r="J2721" s="77"/>
      <c r="L2721" s="9"/>
      <c r="M2721" s="9"/>
      <c r="N2721" s="9"/>
      <c r="O2721" s="9"/>
      <c r="P2721" s="9"/>
    </row>
    <row r="2722" spans="1:18">
      <c r="A2722" s="24"/>
      <c r="B2722" s="27"/>
      <c r="C2722" s="24" t="s">
        <v>622</v>
      </c>
      <c r="D2722" s="26" t="s">
        <v>287</v>
      </c>
      <c r="E2722" s="26">
        <v>1</v>
      </c>
      <c r="F2722" s="26">
        <v>0.3</v>
      </c>
      <c r="G2722" s="43">
        <v>83.43</v>
      </c>
      <c r="H2722" s="32">
        <v>43559</v>
      </c>
      <c r="I2722" s="71"/>
      <c r="J2722" s="77"/>
      <c r="L2722" s="9"/>
      <c r="M2722" s="9"/>
      <c r="N2722" s="9"/>
      <c r="O2722" s="9"/>
      <c r="P2722" s="9"/>
    </row>
    <row r="2723" spans="1:18">
      <c r="A2723" s="24"/>
      <c r="B2723" s="28" t="s">
        <v>275</v>
      </c>
      <c r="C2723" s="24"/>
      <c r="D2723" s="26"/>
      <c r="E2723" s="26"/>
      <c r="F2723" s="26"/>
      <c r="G2723" s="61">
        <f>SUM(G2721:G2722)</f>
        <v>777.88000000000011</v>
      </c>
      <c r="H2723" s="24"/>
      <c r="I2723" s="71"/>
      <c r="J2723" s="71"/>
      <c r="N2723" s="9"/>
      <c r="O2723" s="9"/>
    </row>
    <row r="2724" spans="1:18">
      <c r="A2724" s="24"/>
      <c r="B2724" s="27" t="s">
        <v>276</v>
      </c>
      <c r="C2724" s="29" t="s">
        <v>277</v>
      </c>
      <c r="D2724" s="26" t="s">
        <v>278</v>
      </c>
      <c r="E2724" s="26">
        <v>3137.3</v>
      </c>
      <c r="F2724" s="26"/>
      <c r="G2724" s="59">
        <f>E2724*2.3</f>
        <v>7215.79</v>
      </c>
      <c r="H2724" s="24"/>
      <c r="I2724" s="112" t="s">
        <v>392</v>
      </c>
      <c r="J2724" s="71"/>
      <c r="P2724" s="9"/>
      <c r="Q2724" s="9"/>
      <c r="R2724" s="9"/>
    </row>
    <row r="2725" spans="1:18">
      <c r="A2725" s="24"/>
      <c r="B2725" s="29"/>
      <c r="C2725" s="29" t="s">
        <v>197</v>
      </c>
      <c r="D2725" s="26"/>
      <c r="E2725" s="26"/>
      <c r="F2725" s="26"/>
      <c r="G2725" s="43">
        <f>E2724*1.65</f>
        <v>5176.5450000000001</v>
      </c>
      <c r="H2725" s="24"/>
      <c r="I2725" s="71"/>
      <c r="J2725" s="71"/>
      <c r="P2725" s="33"/>
      <c r="Q2725" s="34"/>
      <c r="R2725" s="76"/>
    </row>
    <row r="2726" spans="1:18">
      <c r="A2726" s="24"/>
      <c r="B2726" s="29"/>
      <c r="C2726" s="29" t="s">
        <v>280</v>
      </c>
      <c r="D2726" s="26" t="s">
        <v>281</v>
      </c>
      <c r="E2726" s="26"/>
      <c r="F2726" s="26"/>
      <c r="G2726" s="43"/>
      <c r="H2726" s="66"/>
      <c r="I2726" s="71"/>
      <c r="J2726" s="71"/>
    </row>
    <row r="2727" spans="1:18">
      <c r="A2727" s="24"/>
      <c r="B2727" s="29"/>
      <c r="C2727" s="29" t="s">
        <v>198</v>
      </c>
      <c r="D2727" s="26" t="s">
        <v>281</v>
      </c>
      <c r="E2727" s="26"/>
      <c r="F2727" s="26"/>
      <c r="G2727" s="43"/>
      <c r="H2727" s="66"/>
      <c r="I2727" s="71"/>
      <c r="J2727" s="71"/>
    </row>
    <row r="2728" spans="1:18">
      <c r="A2728" s="24"/>
      <c r="B2728" s="26" t="s">
        <v>581</v>
      </c>
      <c r="C2728" s="129" t="s">
        <v>418</v>
      </c>
      <c r="D2728" s="26"/>
      <c r="E2728" s="69"/>
      <c r="F2728" s="26">
        <v>4</v>
      </c>
      <c r="G2728" s="26">
        <v>1333.19</v>
      </c>
      <c r="H2728" s="66">
        <v>43585</v>
      </c>
      <c r="I2728" s="71"/>
      <c r="J2728" s="71"/>
    </row>
    <row r="2729" spans="1:18">
      <c r="A2729" s="24"/>
      <c r="B2729" s="26"/>
      <c r="C2729" s="129" t="s">
        <v>724</v>
      </c>
      <c r="D2729" s="26"/>
      <c r="E2729" s="26"/>
      <c r="F2729" s="26">
        <v>1</v>
      </c>
      <c r="G2729" s="43">
        <v>1060.4100000000001</v>
      </c>
      <c r="H2729" s="124">
        <v>43556</v>
      </c>
      <c r="I2729" s="71"/>
      <c r="J2729" s="71"/>
    </row>
    <row r="2730" spans="1:18">
      <c r="A2730" s="24"/>
      <c r="B2730" s="29"/>
      <c r="C2730" s="24" t="s">
        <v>335</v>
      </c>
      <c r="D2730" s="26" t="s">
        <v>287</v>
      </c>
      <c r="E2730" s="26">
        <v>1</v>
      </c>
      <c r="F2730" s="26">
        <v>0.19</v>
      </c>
      <c r="G2730" s="26">
        <v>177.65</v>
      </c>
      <c r="H2730" s="24"/>
      <c r="I2730" s="71"/>
      <c r="J2730" s="71"/>
    </row>
    <row r="2731" spans="1:18">
      <c r="A2731" s="24"/>
      <c r="B2731" s="24"/>
      <c r="C2731" s="36" t="s">
        <v>336</v>
      </c>
      <c r="D2731" s="26"/>
      <c r="E2731" s="26"/>
      <c r="F2731" s="26"/>
      <c r="G2731" s="43"/>
      <c r="H2731" s="24"/>
      <c r="I2731" s="71"/>
      <c r="J2731" s="71"/>
    </row>
    <row r="2732" spans="1:18">
      <c r="A2732" s="24"/>
      <c r="B2732" s="28" t="s">
        <v>275</v>
      </c>
      <c r="C2732" s="24"/>
      <c r="D2732" s="26"/>
      <c r="E2732" s="26"/>
      <c r="F2732" s="26"/>
      <c r="G2732" s="61">
        <f>SUM(G2724:G2731)</f>
        <v>14963.584999999999</v>
      </c>
      <c r="H2732" s="24"/>
      <c r="I2732" s="71"/>
      <c r="J2732" s="71"/>
      <c r="L2732" s="33"/>
      <c r="M2732" s="33"/>
      <c r="N2732" s="47"/>
    </row>
    <row r="2733" spans="1:18" ht="14.25">
      <c r="A2733" s="24">
        <v>226</v>
      </c>
      <c r="B2733" s="25" t="s">
        <v>300</v>
      </c>
      <c r="C2733" s="24"/>
      <c r="D2733" s="26"/>
      <c r="E2733" s="26"/>
      <c r="F2733" s="26"/>
      <c r="G2733" s="26"/>
      <c r="H2733" s="24"/>
      <c r="I2733" s="71"/>
      <c r="J2733" s="71"/>
      <c r="L2733" s="9"/>
      <c r="M2733" s="9"/>
      <c r="N2733" s="9"/>
    </row>
    <row r="2734" spans="1:18">
      <c r="A2734" s="24"/>
      <c r="B2734" s="27" t="s">
        <v>274</v>
      </c>
      <c r="C2734" s="24"/>
      <c r="D2734" s="26"/>
      <c r="E2734" s="26"/>
      <c r="F2734" s="26"/>
      <c r="G2734" s="26"/>
      <c r="H2734" s="24"/>
      <c r="I2734" s="71"/>
      <c r="J2734" s="71"/>
      <c r="L2734" s="9"/>
      <c r="M2734" s="9"/>
      <c r="N2734" s="9"/>
    </row>
    <row r="2735" spans="1:18">
      <c r="A2735" s="24"/>
      <c r="B2735" s="27"/>
      <c r="C2735" s="24"/>
      <c r="D2735" s="26"/>
      <c r="E2735" s="26"/>
      <c r="F2735" s="26"/>
      <c r="G2735" s="43"/>
      <c r="H2735" s="32"/>
      <c r="I2735" s="71"/>
      <c r="J2735" s="71"/>
      <c r="L2735" s="9"/>
      <c r="M2735" s="9"/>
      <c r="N2735" s="9"/>
    </row>
    <row r="2736" spans="1:18" ht="12" customHeight="1">
      <c r="A2736" s="24"/>
      <c r="B2736" s="28" t="s">
        <v>275</v>
      </c>
      <c r="C2736" s="24"/>
      <c r="D2736" s="26"/>
      <c r="E2736" s="26"/>
      <c r="F2736" s="26"/>
      <c r="G2736" s="61">
        <f>SUM(G2735:G2735)</f>
        <v>0</v>
      </c>
      <c r="H2736" s="24"/>
      <c r="I2736" s="71"/>
      <c r="J2736" s="71"/>
      <c r="O2736" s="35"/>
    </row>
    <row r="2737" spans="1:15">
      <c r="A2737" s="24"/>
      <c r="B2737" s="27" t="s">
        <v>276</v>
      </c>
      <c r="C2737" s="29" t="s">
        <v>277</v>
      </c>
      <c r="D2737" s="26" t="s">
        <v>278</v>
      </c>
      <c r="E2737" s="26">
        <v>4513.8</v>
      </c>
      <c r="F2737" s="26"/>
      <c r="G2737" s="59">
        <f>E2737*2.3</f>
        <v>10381.74</v>
      </c>
      <c r="H2737" s="24"/>
      <c r="I2737" s="71"/>
      <c r="J2737" s="71"/>
    </row>
    <row r="2738" spans="1:15">
      <c r="A2738" s="24"/>
      <c r="B2738" s="27"/>
      <c r="C2738" s="129" t="s">
        <v>724</v>
      </c>
      <c r="D2738" s="26"/>
      <c r="E2738" s="26"/>
      <c r="F2738" s="26">
        <v>0.5</v>
      </c>
      <c r="G2738" s="43">
        <v>585.66</v>
      </c>
      <c r="H2738" s="124">
        <v>43556</v>
      </c>
      <c r="I2738" s="71"/>
      <c r="J2738" s="71"/>
    </row>
    <row r="2739" spans="1:15">
      <c r="A2739" s="24"/>
      <c r="B2739" s="29"/>
      <c r="C2739" s="24" t="s">
        <v>335</v>
      </c>
      <c r="D2739" s="26" t="s">
        <v>287</v>
      </c>
      <c r="E2739" s="26">
        <v>2</v>
      </c>
      <c r="F2739" s="26">
        <v>0.38</v>
      </c>
      <c r="G2739" s="59">
        <v>355.3</v>
      </c>
      <c r="H2739" s="24"/>
      <c r="I2739" s="71"/>
      <c r="J2739" s="77"/>
      <c r="K2739" s="9"/>
      <c r="L2739" s="9"/>
      <c r="M2739" s="9"/>
      <c r="N2739" s="44"/>
    </row>
    <row r="2740" spans="1:15">
      <c r="A2740" s="24"/>
      <c r="B2740" s="24"/>
      <c r="C2740" s="36" t="s">
        <v>336</v>
      </c>
      <c r="D2740" s="26"/>
      <c r="E2740" s="26"/>
      <c r="F2740" s="26"/>
      <c r="G2740" s="59"/>
      <c r="H2740" s="24"/>
      <c r="I2740" s="71"/>
      <c r="J2740" s="33"/>
      <c r="K2740" s="33"/>
      <c r="L2740" s="47"/>
      <c r="M2740" s="33"/>
      <c r="N2740" s="44"/>
    </row>
    <row r="2741" spans="1:15">
      <c r="A2741" s="24"/>
      <c r="B2741" s="28" t="s">
        <v>275</v>
      </c>
      <c r="C2741" s="24"/>
      <c r="D2741" s="26"/>
      <c r="E2741" s="26"/>
      <c r="F2741" s="26"/>
      <c r="G2741" s="58">
        <f>SUM(G2737:G2740)</f>
        <v>11322.699999999999</v>
      </c>
      <c r="H2741" s="24"/>
      <c r="I2741" s="71"/>
      <c r="J2741" s="77"/>
      <c r="K2741" s="77"/>
      <c r="L2741" s="77"/>
      <c r="M2741" s="9"/>
    </row>
    <row r="2742" spans="1:15" ht="14.25">
      <c r="A2742" s="24">
        <v>227</v>
      </c>
      <c r="B2742" s="67" t="s">
        <v>301</v>
      </c>
      <c r="C2742" s="24"/>
      <c r="D2742" s="26"/>
      <c r="E2742" s="26"/>
      <c r="F2742" s="26"/>
      <c r="G2742" s="59"/>
      <c r="H2742" s="24"/>
      <c r="I2742" s="71"/>
      <c r="J2742" s="71"/>
      <c r="K2742" s="9"/>
      <c r="L2742" s="9"/>
      <c r="M2742" s="9"/>
    </row>
    <row r="2743" spans="1:15">
      <c r="A2743" s="24"/>
      <c r="B2743" s="27" t="s">
        <v>274</v>
      </c>
      <c r="C2743" s="24"/>
      <c r="D2743" s="26"/>
      <c r="E2743" s="26"/>
      <c r="F2743" s="26"/>
      <c r="G2743" s="59"/>
      <c r="H2743" s="24"/>
      <c r="I2743" s="71"/>
      <c r="J2743" s="71"/>
      <c r="M2743" s="33"/>
      <c r="N2743" s="33"/>
      <c r="O2743" s="34"/>
    </row>
    <row r="2744" spans="1:15">
      <c r="A2744" s="24"/>
      <c r="B2744" s="27"/>
      <c r="C2744" s="24" t="s">
        <v>531</v>
      </c>
      <c r="D2744" s="26" t="s">
        <v>287</v>
      </c>
      <c r="E2744" s="26">
        <v>2</v>
      </c>
      <c r="F2744" s="26">
        <v>3.6</v>
      </c>
      <c r="G2744" s="59">
        <v>820.45</v>
      </c>
      <c r="H2744" s="36" t="s">
        <v>538</v>
      </c>
      <c r="I2744" s="71"/>
      <c r="J2744" s="71"/>
      <c r="M2744" s="33"/>
      <c r="N2744" s="33"/>
      <c r="O2744" s="34"/>
    </row>
    <row r="2745" spans="1:15">
      <c r="A2745" s="24"/>
      <c r="B2745" s="27" t="s">
        <v>582</v>
      </c>
      <c r="C2745" s="24" t="s">
        <v>388</v>
      </c>
      <c r="D2745" s="26" t="s">
        <v>126</v>
      </c>
      <c r="E2745" s="26">
        <v>9.8000000000000007</v>
      </c>
      <c r="F2745" s="26">
        <v>21.8</v>
      </c>
      <c r="G2745" s="26">
        <v>11301.06</v>
      </c>
      <c r="H2745" s="66" t="s">
        <v>583</v>
      </c>
      <c r="I2745" s="71"/>
      <c r="J2745" s="71"/>
      <c r="M2745" s="33"/>
      <c r="N2745" s="33"/>
      <c r="O2745" s="34"/>
    </row>
    <row r="2746" spans="1:15">
      <c r="A2746" s="24"/>
      <c r="B2746" s="27" t="s">
        <v>352</v>
      </c>
      <c r="C2746" s="24" t="s">
        <v>498</v>
      </c>
      <c r="D2746" s="26" t="s">
        <v>126</v>
      </c>
      <c r="E2746" s="26">
        <v>2</v>
      </c>
      <c r="F2746" s="26">
        <v>3.4</v>
      </c>
      <c r="G2746" s="26">
        <v>1820.11</v>
      </c>
      <c r="H2746" s="32">
        <v>43567</v>
      </c>
      <c r="I2746" s="71"/>
      <c r="J2746" s="71"/>
      <c r="M2746" s="33"/>
      <c r="N2746" s="33"/>
      <c r="O2746" s="34"/>
    </row>
    <row r="2747" spans="1:15">
      <c r="A2747" s="24"/>
      <c r="B2747" s="27" t="s">
        <v>574</v>
      </c>
      <c r="C2747" s="24" t="s">
        <v>386</v>
      </c>
      <c r="D2747" s="26" t="s">
        <v>287</v>
      </c>
      <c r="E2747" s="26">
        <v>2</v>
      </c>
      <c r="F2747" s="26">
        <v>2.4</v>
      </c>
      <c r="G2747" s="43">
        <v>1284.3599999999999</v>
      </c>
      <c r="H2747" s="66" t="s">
        <v>575</v>
      </c>
      <c r="I2747" s="71"/>
      <c r="J2747" s="71"/>
      <c r="M2747" s="33"/>
      <c r="N2747" s="33"/>
      <c r="O2747" s="34"/>
    </row>
    <row r="2748" spans="1:15">
      <c r="A2748" s="24"/>
      <c r="B2748" s="28" t="s">
        <v>275</v>
      </c>
      <c r="C2748" s="24"/>
      <c r="D2748" s="26"/>
      <c r="E2748" s="26"/>
      <c r="F2748" s="26"/>
      <c r="G2748" s="58">
        <f>SUM(G2744:G2747)</f>
        <v>15225.980000000001</v>
      </c>
      <c r="H2748" s="24"/>
      <c r="I2748" s="71"/>
      <c r="J2748" s="71"/>
      <c r="K2748" s="9"/>
      <c r="L2748" s="9"/>
      <c r="M2748" s="9"/>
      <c r="N2748" s="33"/>
      <c r="O2748" s="9"/>
    </row>
    <row r="2749" spans="1:15">
      <c r="A2749" s="24"/>
      <c r="B2749" s="27" t="s">
        <v>276</v>
      </c>
      <c r="C2749" s="29" t="s">
        <v>277</v>
      </c>
      <c r="D2749" s="26" t="s">
        <v>278</v>
      </c>
      <c r="E2749" s="26">
        <v>4514.8999999999996</v>
      </c>
      <c r="F2749" s="26"/>
      <c r="G2749" s="59">
        <f>E2749*2.3</f>
        <v>10384.269999999999</v>
      </c>
      <c r="H2749" s="24"/>
      <c r="I2749" s="71"/>
      <c r="J2749" s="71"/>
      <c r="K2749" s="33"/>
      <c r="L2749" s="33"/>
      <c r="M2749" s="47"/>
      <c r="N2749" s="9"/>
      <c r="O2749" s="9"/>
    </row>
    <row r="2750" spans="1:15">
      <c r="A2750" s="24"/>
      <c r="B2750" s="27"/>
      <c r="C2750" s="129" t="s">
        <v>724</v>
      </c>
      <c r="D2750" s="26"/>
      <c r="E2750" s="26"/>
      <c r="F2750" s="26">
        <v>0.5</v>
      </c>
      <c r="G2750" s="43">
        <v>585.66</v>
      </c>
      <c r="H2750" s="124">
        <v>43556</v>
      </c>
      <c r="I2750" s="71"/>
      <c r="J2750" s="71"/>
      <c r="K2750" s="33"/>
      <c r="L2750" s="33"/>
      <c r="M2750" s="47"/>
      <c r="N2750" s="9"/>
      <c r="O2750" s="9"/>
    </row>
    <row r="2751" spans="1:15">
      <c r="A2751" s="24"/>
      <c r="B2751" s="29"/>
      <c r="C2751" s="24" t="s">
        <v>335</v>
      </c>
      <c r="D2751" s="26" t="s">
        <v>287</v>
      </c>
      <c r="E2751" s="26">
        <v>2</v>
      </c>
      <c r="F2751" s="26">
        <v>0.38</v>
      </c>
      <c r="G2751" s="59">
        <v>355.3</v>
      </c>
      <c r="H2751" s="24"/>
      <c r="I2751" s="71"/>
      <c r="J2751" s="71"/>
      <c r="K2751" s="9"/>
      <c r="L2751" s="9"/>
      <c r="N2751" s="9"/>
    </row>
    <row r="2752" spans="1:15">
      <c r="A2752" s="24"/>
      <c r="B2752" s="24"/>
      <c r="C2752" s="36" t="s">
        <v>336</v>
      </c>
      <c r="D2752" s="26"/>
      <c r="E2752" s="26"/>
      <c r="F2752" s="26"/>
      <c r="G2752" s="59"/>
      <c r="H2752" s="24"/>
      <c r="I2752" s="71"/>
      <c r="J2752" s="71"/>
    </row>
    <row r="2753" spans="1:17">
      <c r="A2753" s="24"/>
      <c r="B2753" s="28" t="s">
        <v>275</v>
      </c>
      <c r="C2753" s="24"/>
      <c r="D2753" s="26"/>
      <c r="E2753" s="26"/>
      <c r="F2753" s="26"/>
      <c r="G2753" s="58">
        <f>SUM(G2749:G2752)</f>
        <v>11325.229999999998</v>
      </c>
      <c r="H2753" s="24"/>
      <c r="I2753" s="71"/>
      <c r="J2753" s="71"/>
      <c r="L2753" s="33"/>
      <c r="M2753" s="33"/>
      <c r="N2753" s="33"/>
      <c r="O2753" s="9"/>
    </row>
    <row r="2754" spans="1:17" ht="14.25">
      <c r="A2754" s="24">
        <v>228</v>
      </c>
      <c r="B2754" s="25" t="s">
        <v>302</v>
      </c>
      <c r="C2754" s="24"/>
      <c r="D2754" s="26"/>
      <c r="E2754" s="26"/>
      <c r="F2754" s="26"/>
      <c r="G2754" s="59"/>
      <c r="H2754" s="24"/>
      <c r="I2754" s="71"/>
      <c r="J2754" s="71"/>
      <c r="L2754" s="71"/>
      <c r="M2754" s="33"/>
      <c r="N2754" s="9"/>
      <c r="O2754" s="9"/>
    </row>
    <row r="2755" spans="1:17">
      <c r="A2755" s="24"/>
      <c r="B2755" s="27" t="s">
        <v>274</v>
      </c>
      <c r="C2755" s="24"/>
      <c r="D2755" s="26"/>
      <c r="E2755" s="26"/>
      <c r="F2755" s="26"/>
      <c r="G2755" s="26"/>
      <c r="H2755" s="24"/>
      <c r="I2755" s="71"/>
      <c r="J2755" s="71"/>
      <c r="N2755" s="9"/>
      <c r="O2755" s="9"/>
    </row>
    <row r="2756" spans="1:17">
      <c r="A2756" s="24"/>
      <c r="B2756" s="27" t="s">
        <v>521</v>
      </c>
      <c r="C2756" s="24" t="s">
        <v>436</v>
      </c>
      <c r="D2756" s="26" t="s">
        <v>126</v>
      </c>
      <c r="E2756" s="26">
        <v>4</v>
      </c>
      <c r="F2756" s="26">
        <v>12.4</v>
      </c>
      <c r="G2756" s="26">
        <v>5133.79</v>
      </c>
      <c r="H2756" s="32">
        <v>43574</v>
      </c>
      <c r="I2756" s="71"/>
      <c r="J2756" s="71"/>
      <c r="N2756" s="9"/>
      <c r="O2756" s="9"/>
    </row>
    <row r="2757" spans="1:17">
      <c r="A2757" s="24"/>
      <c r="B2757" s="27"/>
      <c r="C2757" s="24" t="s">
        <v>386</v>
      </c>
      <c r="D2757" s="26" t="s">
        <v>287</v>
      </c>
      <c r="E2757" s="26">
        <v>1</v>
      </c>
      <c r="F2757" s="26">
        <v>1.2</v>
      </c>
      <c r="G2757" s="43">
        <v>642.17999999999995</v>
      </c>
      <c r="H2757" s="32">
        <v>43574</v>
      </c>
      <c r="I2757" s="71"/>
      <c r="J2757" s="71"/>
      <c r="N2757" s="9"/>
      <c r="O2757" s="9"/>
    </row>
    <row r="2758" spans="1:17">
      <c r="A2758" s="24"/>
      <c r="B2758" s="27"/>
      <c r="C2758" s="24" t="s">
        <v>388</v>
      </c>
      <c r="D2758" s="26" t="s">
        <v>126</v>
      </c>
      <c r="E2758" s="26">
        <v>1.5</v>
      </c>
      <c r="F2758" s="26">
        <v>3.1</v>
      </c>
      <c r="G2758" s="43">
        <v>1937.65</v>
      </c>
      <c r="H2758" s="32">
        <v>43574</v>
      </c>
      <c r="I2758" s="71"/>
      <c r="J2758" s="71"/>
      <c r="M2758" s="33"/>
      <c r="N2758" s="9"/>
      <c r="O2758" s="9"/>
    </row>
    <row r="2759" spans="1:17">
      <c r="A2759" s="24"/>
      <c r="B2759" s="28" t="s">
        <v>275</v>
      </c>
      <c r="C2759" s="24"/>
      <c r="D2759" s="26"/>
      <c r="E2759" s="26"/>
      <c r="F2759" s="26"/>
      <c r="G2759" s="61">
        <f>SUM(G2756:G2758)</f>
        <v>7713.6200000000008</v>
      </c>
      <c r="H2759" s="24"/>
      <c r="I2759" s="71"/>
      <c r="J2759" s="71"/>
      <c r="L2759" s="33"/>
      <c r="M2759" s="33"/>
      <c r="N2759" s="33"/>
    </row>
    <row r="2760" spans="1:17">
      <c r="A2760" s="24"/>
      <c r="B2760" s="27" t="s">
        <v>276</v>
      </c>
      <c r="C2760" s="29" t="s">
        <v>277</v>
      </c>
      <c r="D2760" s="26" t="s">
        <v>278</v>
      </c>
      <c r="E2760" s="26">
        <v>4831.8</v>
      </c>
      <c r="F2760" s="26"/>
      <c r="G2760" s="59">
        <f>E2760*2.21</f>
        <v>10678.278</v>
      </c>
      <c r="H2760" s="24"/>
      <c r="I2760" s="71"/>
      <c r="J2760" s="71"/>
      <c r="N2760" s="9"/>
    </row>
    <row r="2761" spans="1:17">
      <c r="A2761" s="24"/>
      <c r="B2761" s="27"/>
      <c r="C2761" s="129" t="s">
        <v>724</v>
      </c>
      <c r="D2761" s="26"/>
      <c r="E2761" s="26"/>
      <c r="F2761" s="26">
        <v>0.5</v>
      </c>
      <c r="G2761" s="43">
        <v>585.66</v>
      </c>
      <c r="H2761" s="124">
        <v>43556</v>
      </c>
      <c r="I2761" s="71"/>
      <c r="J2761" s="71"/>
      <c r="N2761" s="9"/>
    </row>
    <row r="2762" spans="1:17">
      <c r="A2762" s="24"/>
      <c r="B2762" s="29"/>
      <c r="C2762" s="24" t="s">
        <v>335</v>
      </c>
      <c r="D2762" s="26" t="s">
        <v>287</v>
      </c>
      <c r="E2762" s="26">
        <v>2</v>
      </c>
      <c r="F2762" s="26">
        <v>0.38</v>
      </c>
      <c r="G2762" s="59">
        <v>355.3</v>
      </c>
      <c r="H2762" s="24"/>
      <c r="I2762" s="71"/>
      <c r="J2762" s="71"/>
      <c r="L2762" s="9"/>
      <c r="M2762" s="9"/>
      <c r="N2762" s="9"/>
      <c r="Q2762" t="s">
        <v>125</v>
      </c>
    </row>
    <row r="2763" spans="1:17">
      <c r="A2763" s="24"/>
      <c r="B2763" s="24"/>
      <c r="C2763" s="36" t="s">
        <v>336</v>
      </c>
      <c r="D2763" s="26"/>
      <c r="E2763" s="26"/>
      <c r="F2763" s="26"/>
      <c r="G2763" s="43"/>
      <c r="H2763" s="24"/>
      <c r="I2763" s="71"/>
      <c r="J2763" s="71"/>
    </row>
    <row r="2764" spans="1:17">
      <c r="A2764" s="24"/>
      <c r="B2764" s="28" t="s">
        <v>275</v>
      </c>
      <c r="C2764" s="24"/>
      <c r="D2764" s="26"/>
      <c r="E2764" s="26"/>
      <c r="F2764" s="26"/>
      <c r="G2764" s="61">
        <f>SUM(G2760:G2763)</f>
        <v>11619.237999999999</v>
      </c>
      <c r="H2764" s="24"/>
      <c r="I2764" s="71"/>
      <c r="J2764" s="71"/>
      <c r="M2764" s="9"/>
      <c r="N2764" s="9"/>
      <c r="O2764" s="9"/>
    </row>
    <row r="2765" spans="1:17" ht="14.25">
      <c r="A2765" s="24">
        <v>229</v>
      </c>
      <c r="B2765" s="67" t="s">
        <v>303</v>
      </c>
      <c r="C2765" s="24"/>
      <c r="D2765" s="26"/>
      <c r="E2765" s="26"/>
      <c r="F2765" s="26"/>
      <c r="G2765" s="26"/>
      <c r="H2765" s="24"/>
      <c r="I2765" s="71"/>
      <c r="J2765" s="71"/>
      <c r="M2765" s="33"/>
      <c r="N2765" s="33"/>
      <c r="O2765" s="33"/>
    </row>
    <row r="2766" spans="1:17">
      <c r="A2766" s="24"/>
      <c r="B2766" s="27" t="s">
        <v>274</v>
      </c>
      <c r="C2766" s="24"/>
      <c r="D2766" s="26"/>
      <c r="E2766" s="26"/>
      <c r="F2766" s="26"/>
      <c r="G2766" s="26"/>
      <c r="H2766" s="24"/>
      <c r="I2766" s="71"/>
      <c r="J2766" s="71"/>
      <c r="M2766" s="9"/>
      <c r="N2766" s="9"/>
      <c r="O2766" s="9"/>
    </row>
    <row r="2767" spans="1:17">
      <c r="A2767" s="24"/>
      <c r="B2767" s="27" t="s">
        <v>573</v>
      </c>
      <c r="C2767" s="24" t="s">
        <v>386</v>
      </c>
      <c r="D2767" s="26" t="s">
        <v>287</v>
      </c>
      <c r="E2767" s="26">
        <v>1</v>
      </c>
      <c r="F2767" s="26">
        <v>1.2</v>
      </c>
      <c r="G2767" s="43">
        <v>642.17999999999995</v>
      </c>
      <c r="H2767" s="32">
        <v>43581</v>
      </c>
      <c r="I2767" s="71"/>
      <c r="J2767" s="71"/>
      <c r="M2767" s="9"/>
      <c r="N2767" s="9"/>
      <c r="O2767" s="9"/>
    </row>
    <row r="2768" spans="1:17">
      <c r="A2768" s="24"/>
      <c r="B2768" s="28" t="s">
        <v>275</v>
      </c>
      <c r="C2768" s="24"/>
      <c r="D2768" s="26"/>
      <c r="E2768" s="26"/>
      <c r="F2768" s="26"/>
      <c r="G2768" s="61">
        <f>SUM(G2767:G2767)</f>
        <v>642.17999999999995</v>
      </c>
      <c r="H2768" s="24"/>
      <c r="I2768" s="71"/>
      <c r="J2768" s="71"/>
      <c r="N2768" s="33"/>
      <c r="O2768" s="33"/>
    </row>
    <row r="2769" spans="1:15">
      <c r="A2769" s="24"/>
      <c r="B2769" s="27" t="s">
        <v>276</v>
      </c>
      <c r="C2769" s="29" t="s">
        <v>277</v>
      </c>
      <c r="D2769" s="26" t="s">
        <v>278</v>
      </c>
      <c r="E2769" s="26">
        <v>3741.7</v>
      </c>
      <c r="F2769" s="26"/>
      <c r="G2769" s="59">
        <f>E2769*2.3</f>
        <v>8605.909999999998</v>
      </c>
      <c r="H2769" s="24"/>
      <c r="I2769" s="112" t="s">
        <v>392</v>
      </c>
      <c r="J2769" s="71"/>
      <c r="M2769" s="9"/>
      <c r="N2769" s="9"/>
      <c r="O2769" s="9"/>
    </row>
    <row r="2770" spans="1:15">
      <c r="A2770" s="24"/>
      <c r="B2770" s="27"/>
      <c r="C2770" s="24" t="s">
        <v>417</v>
      </c>
      <c r="D2770" s="26" t="s">
        <v>287</v>
      </c>
      <c r="E2770" s="26">
        <v>11</v>
      </c>
      <c r="F2770" s="26">
        <v>1.4</v>
      </c>
      <c r="G2770" s="59">
        <v>1394.49</v>
      </c>
      <c r="H2770" s="36" t="s">
        <v>528</v>
      </c>
      <c r="I2770" s="71"/>
      <c r="J2770" s="71"/>
      <c r="M2770" s="9"/>
      <c r="N2770" s="9"/>
      <c r="O2770" s="9"/>
    </row>
    <row r="2771" spans="1:15">
      <c r="A2771" s="24"/>
      <c r="B2771" s="27"/>
      <c r="C2771" s="129" t="s">
        <v>724</v>
      </c>
      <c r="D2771" s="26"/>
      <c r="E2771" s="26"/>
      <c r="F2771" s="26">
        <v>0.5</v>
      </c>
      <c r="G2771" s="43">
        <v>585.66</v>
      </c>
      <c r="H2771" s="124">
        <v>43556</v>
      </c>
      <c r="I2771" s="71"/>
      <c r="J2771" s="71"/>
      <c r="M2771" s="9"/>
      <c r="N2771" s="9"/>
      <c r="O2771" s="9"/>
    </row>
    <row r="2772" spans="1:15">
      <c r="A2772" s="24"/>
      <c r="B2772" s="29"/>
      <c r="C2772" s="24" t="s">
        <v>335</v>
      </c>
      <c r="D2772" s="26" t="s">
        <v>287</v>
      </c>
      <c r="E2772" s="26">
        <v>2</v>
      </c>
      <c r="F2772" s="26">
        <v>0.38</v>
      </c>
      <c r="G2772" s="59">
        <v>355.3</v>
      </c>
      <c r="H2772" s="24"/>
      <c r="I2772" s="71"/>
      <c r="J2772" s="71"/>
    </row>
    <row r="2773" spans="1:15">
      <c r="A2773" s="24"/>
      <c r="B2773" s="29"/>
      <c r="C2773" s="36" t="s">
        <v>336</v>
      </c>
      <c r="D2773" s="26"/>
      <c r="E2773" s="26"/>
      <c r="F2773" s="26"/>
      <c r="G2773" s="43"/>
      <c r="H2773" s="24"/>
      <c r="I2773" s="71"/>
      <c r="J2773" s="71"/>
    </row>
    <row r="2774" spans="1:15">
      <c r="A2774" s="24"/>
      <c r="B2774" s="28" t="s">
        <v>275</v>
      </c>
      <c r="C2774" s="24"/>
      <c r="D2774" s="26"/>
      <c r="E2774" s="26"/>
      <c r="F2774" s="26"/>
      <c r="G2774" s="61">
        <f>SUM(G2769:G2773)</f>
        <v>10941.359999999997</v>
      </c>
      <c r="H2774" s="24"/>
      <c r="I2774" s="71"/>
      <c r="J2774" s="71"/>
    </row>
    <row r="2775" spans="1:15" ht="14.25">
      <c r="A2775" s="24">
        <v>230</v>
      </c>
      <c r="B2775" s="25" t="s">
        <v>304</v>
      </c>
      <c r="C2775" s="24"/>
      <c r="D2775" s="26"/>
      <c r="E2775" s="26"/>
      <c r="F2775" s="26"/>
      <c r="G2775" s="26"/>
      <c r="H2775" s="24"/>
      <c r="I2775" s="71"/>
      <c r="J2775" s="71"/>
    </row>
    <row r="2776" spans="1:15">
      <c r="A2776" s="24"/>
      <c r="B2776" s="27" t="s">
        <v>274</v>
      </c>
      <c r="C2776" s="24"/>
      <c r="D2776" s="26"/>
      <c r="E2776" s="26"/>
      <c r="F2776" s="26"/>
      <c r="G2776" s="26"/>
      <c r="H2776" s="24"/>
      <c r="I2776" s="71"/>
      <c r="J2776" s="71"/>
    </row>
    <row r="2777" spans="1:15">
      <c r="A2777" s="24"/>
      <c r="B2777" s="27" t="s">
        <v>465</v>
      </c>
      <c r="C2777" s="24" t="s">
        <v>386</v>
      </c>
      <c r="D2777" s="26" t="s">
        <v>287</v>
      </c>
      <c r="E2777" s="26">
        <v>1</v>
      </c>
      <c r="F2777" s="26">
        <v>1.2</v>
      </c>
      <c r="G2777" s="26">
        <v>642.17999999999995</v>
      </c>
      <c r="H2777" s="32">
        <v>43556</v>
      </c>
      <c r="I2777" s="71"/>
      <c r="J2777" s="71"/>
    </row>
    <row r="2778" spans="1:15">
      <c r="A2778" s="24"/>
      <c r="B2778" s="27"/>
      <c r="C2778" s="24" t="s">
        <v>732</v>
      </c>
      <c r="D2778" s="26"/>
      <c r="E2778" s="26"/>
      <c r="F2778" s="26"/>
      <c r="G2778" s="26">
        <v>-4215.28</v>
      </c>
      <c r="H2778" s="32"/>
      <c r="I2778" s="138"/>
      <c r="J2778" s="71"/>
    </row>
    <row r="2779" spans="1:15">
      <c r="A2779" s="24"/>
      <c r="B2779" s="28" t="s">
        <v>275</v>
      </c>
      <c r="C2779" s="24"/>
      <c r="D2779" s="26"/>
      <c r="E2779" s="26"/>
      <c r="F2779" s="26"/>
      <c r="G2779" s="61">
        <f>SUM(G2777:G2778)</f>
        <v>-3573.1</v>
      </c>
      <c r="H2779" s="24"/>
      <c r="I2779" s="71"/>
      <c r="J2779" s="71"/>
    </row>
    <row r="2780" spans="1:15">
      <c r="A2780" s="24"/>
      <c r="B2780" s="27" t="s">
        <v>276</v>
      </c>
      <c r="C2780" s="29" t="s">
        <v>277</v>
      </c>
      <c r="D2780" s="26" t="s">
        <v>278</v>
      </c>
      <c r="E2780" s="26">
        <v>4893.3999999999996</v>
      </c>
      <c r="F2780" s="26"/>
      <c r="G2780" s="59">
        <f>E2780*2.3</f>
        <v>11254.819999999998</v>
      </c>
      <c r="H2780" s="24"/>
      <c r="I2780" s="71"/>
      <c r="J2780" s="71"/>
    </row>
    <row r="2781" spans="1:15">
      <c r="A2781" s="24"/>
      <c r="B2781" s="27"/>
      <c r="C2781" s="24" t="s">
        <v>417</v>
      </c>
      <c r="D2781" s="26" t="s">
        <v>287</v>
      </c>
      <c r="E2781" s="26">
        <v>1</v>
      </c>
      <c r="F2781" s="26">
        <v>0.1</v>
      </c>
      <c r="G2781" s="26">
        <v>79.06</v>
      </c>
      <c r="H2781" s="32">
        <v>43566</v>
      </c>
      <c r="I2781" s="71"/>
      <c r="J2781" s="71"/>
    </row>
    <row r="2782" spans="1:15">
      <c r="A2782" s="24"/>
      <c r="B2782" s="27"/>
      <c r="C2782" s="129" t="s">
        <v>724</v>
      </c>
      <c r="D2782" s="26"/>
      <c r="E2782" s="26"/>
      <c r="F2782" s="26">
        <v>0.5</v>
      </c>
      <c r="G2782" s="43">
        <v>585.66</v>
      </c>
      <c r="H2782" s="124">
        <v>43556</v>
      </c>
      <c r="I2782" s="71"/>
      <c r="J2782" s="71"/>
    </row>
    <row r="2783" spans="1:15">
      <c r="A2783" s="24"/>
      <c r="B2783" s="29"/>
      <c r="C2783" s="24" t="s">
        <v>335</v>
      </c>
      <c r="D2783" s="26" t="s">
        <v>287</v>
      </c>
      <c r="E2783" s="26"/>
      <c r="F2783" s="26"/>
      <c r="G2783" s="59"/>
      <c r="H2783" s="24"/>
      <c r="I2783" s="71"/>
      <c r="J2783" s="71"/>
    </row>
    <row r="2784" spans="1:15">
      <c r="A2784" s="24"/>
      <c r="B2784" s="24"/>
      <c r="C2784" s="36" t="s">
        <v>336</v>
      </c>
      <c r="D2784" s="26"/>
      <c r="E2784" s="26"/>
      <c r="F2784" s="26"/>
      <c r="G2784" s="43"/>
      <c r="H2784" s="24"/>
      <c r="I2784" s="71"/>
      <c r="J2784" s="71"/>
      <c r="O2784" s="35"/>
    </row>
    <row r="2785" spans="1:17">
      <c r="A2785" s="24"/>
      <c r="B2785" s="28" t="s">
        <v>275</v>
      </c>
      <c r="C2785" s="24"/>
      <c r="D2785" s="26"/>
      <c r="E2785" s="26"/>
      <c r="F2785" s="26"/>
      <c r="G2785" s="61">
        <f>SUM(G2780:G2784)</f>
        <v>11919.539999999997</v>
      </c>
      <c r="H2785" s="24"/>
      <c r="I2785" s="71"/>
      <c r="J2785" s="71"/>
      <c r="K2785" s="9"/>
      <c r="L2785" s="9"/>
      <c r="M2785" s="33"/>
      <c r="N2785" s="9"/>
      <c r="O2785" s="65"/>
      <c r="P2785" s="9"/>
      <c r="Q2785" s="9"/>
    </row>
    <row r="2786" spans="1:17" ht="14.25">
      <c r="A2786" s="24">
        <v>231</v>
      </c>
      <c r="B2786" s="67" t="s">
        <v>305</v>
      </c>
      <c r="C2786" s="24"/>
      <c r="D2786" s="26"/>
      <c r="E2786" s="26"/>
      <c r="F2786" s="26"/>
      <c r="G2786" s="26"/>
      <c r="H2786" s="24"/>
      <c r="I2786" s="71"/>
      <c r="J2786" s="71"/>
      <c r="K2786" s="33"/>
      <c r="L2786" s="33"/>
      <c r="M2786" s="47"/>
      <c r="N2786" s="33"/>
      <c r="O2786" s="33"/>
      <c r="P2786" s="47"/>
      <c r="Q2786" s="9"/>
    </row>
    <row r="2787" spans="1:17">
      <c r="A2787" s="24"/>
      <c r="B2787" s="27" t="s">
        <v>274</v>
      </c>
      <c r="C2787" s="24"/>
      <c r="D2787" s="26"/>
      <c r="E2787" s="26"/>
      <c r="F2787" s="26"/>
      <c r="G2787" s="26"/>
      <c r="H2787" s="24"/>
      <c r="I2787" s="71"/>
      <c r="J2787" s="71"/>
      <c r="K2787" s="9"/>
      <c r="L2787" s="9"/>
      <c r="M2787" s="9"/>
      <c r="N2787" s="9"/>
      <c r="O2787" s="9"/>
      <c r="P2787" s="9"/>
      <c r="Q2787" s="9"/>
    </row>
    <row r="2788" spans="1:17">
      <c r="A2788" s="24"/>
      <c r="B2788" s="27"/>
      <c r="C2788" s="24" t="s">
        <v>531</v>
      </c>
      <c r="D2788" s="26" t="s">
        <v>287</v>
      </c>
      <c r="E2788" s="26">
        <v>1</v>
      </c>
      <c r="F2788" s="26">
        <v>1.8</v>
      </c>
      <c r="G2788" s="26">
        <v>410.26</v>
      </c>
      <c r="H2788" s="66">
        <v>43567</v>
      </c>
      <c r="I2788" s="71"/>
      <c r="J2788" s="71"/>
      <c r="K2788" s="9"/>
      <c r="L2788" s="9"/>
      <c r="M2788" s="33"/>
      <c r="N2788" s="33"/>
      <c r="O2788" s="33"/>
      <c r="P2788" s="9"/>
      <c r="Q2788" s="9"/>
    </row>
    <row r="2789" spans="1:17">
      <c r="A2789" s="24"/>
      <c r="B2789" s="28" t="s">
        <v>275</v>
      </c>
      <c r="C2789" s="24"/>
      <c r="D2789" s="26"/>
      <c r="E2789" s="26"/>
      <c r="F2789" s="26"/>
      <c r="G2789" s="61">
        <f>SUM(G2788:G2788)</f>
        <v>410.26</v>
      </c>
      <c r="H2789" s="24" t="s">
        <v>125</v>
      </c>
      <c r="I2789" s="71"/>
      <c r="J2789" s="71"/>
      <c r="K2789" s="71"/>
      <c r="L2789" s="71"/>
      <c r="M2789" s="33"/>
      <c r="N2789" s="33"/>
      <c r="O2789" s="33"/>
    </row>
    <row r="2790" spans="1:17">
      <c r="A2790" s="24"/>
      <c r="B2790" s="27" t="s">
        <v>276</v>
      </c>
      <c r="C2790" s="29" t="s">
        <v>277</v>
      </c>
      <c r="D2790" s="26" t="s">
        <v>278</v>
      </c>
      <c r="E2790" s="26">
        <v>2632.2</v>
      </c>
      <c r="F2790" s="26"/>
      <c r="G2790" s="59">
        <f>E2790*2.3</f>
        <v>6054.0599999999995</v>
      </c>
      <c r="H2790" s="24"/>
      <c r="I2790" s="112" t="s">
        <v>392</v>
      </c>
      <c r="J2790" s="120" t="s">
        <v>403</v>
      </c>
      <c r="K2790" s="33"/>
      <c r="L2790" s="33"/>
      <c r="M2790" s="33"/>
      <c r="N2790" s="33"/>
    </row>
    <row r="2791" spans="1:17">
      <c r="A2791" s="24"/>
      <c r="B2791" s="27" t="s">
        <v>505</v>
      </c>
      <c r="C2791" s="129" t="s">
        <v>418</v>
      </c>
      <c r="D2791" s="26"/>
      <c r="E2791" s="69"/>
      <c r="F2791" s="69">
        <v>2</v>
      </c>
      <c r="G2791" s="69">
        <v>666.59</v>
      </c>
      <c r="H2791" s="32">
        <v>43585</v>
      </c>
      <c r="I2791" s="71"/>
      <c r="J2791" s="71"/>
      <c r="K2791" s="33"/>
      <c r="L2791" s="33"/>
      <c r="M2791" s="33"/>
      <c r="N2791" s="33"/>
    </row>
    <row r="2792" spans="1:17">
      <c r="A2792" s="24"/>
      <c r="B2792" s="27"/>
      <c r="C2792" s="129" t="s">
        <v>724</v>
      </c>
      <c r="D2792" s="26"/>
      <c r="E2792" s="26"/>
      <c r="F2792" s="26">
        <v>0.5</v>
      </c>
      <c r="G2792" s="43">
        <v>585.66</v>
      </c>
      <c r="H2792" s="124">
        <v>43556</v>
      </c>
      <c r="I2792" s="71"/>
      <c r="J2792" s="71"/>
      <c r="K2792" s="33"/>
      <c r="L2792" s="33"/>
      <c r="M2792" s="33"/>
      <c r="N2792" s="33"/>
    </row>
    <row r="2793" spans="1:17">
      <c r="A2793" s="24"/>
      <c r="B2793" s="29"/>
      <c r="C2793" s="24" t="s">
        <v>335</v>
      </c>
      <c r="D2793" s="26" t="s">
        <v>287</v>
      </c>
      <c r="E2793" s="26">
        <v>4</v>
      </c>
      <c r="F2793" s="26">
        <v>0.76</v>
      </c>
      <c r="G2793" s="59">
        <v>710.6</v>
      </c>
      <c r="H2793" s="24"/>
      <c r="I2793" s="71"/>
      <c r="J2793" s="77"/>
      <c r="K2793" s="9"/>
      <c r="L2793" s="9"/>
      <c r="M2793" s="9"/>
      <c r="N2793" s="9"/>
    </row>
    <row r="2794" spans="1:17">
      <c r="A2794" s="24"/>
      <c r="B2794" s="24"/>
      <c r="C2794" s="36" t="s">
        <v>336</v>
      </c>
      <c r="D2794" s="26"/>
      <c r="E2794" s="26"/>
      <c r="F2794" s="26"/>
      <c r="G2794" s="59"/>
      <c r="H2794" s="24"/>
      <c r="I2794" s="71"/>
      <c r="J2794" s="77"/>
      <c r="K2794" s="9"/>
      <c r="L2794" s="9"/>
      <c r="M2794" s="9"/>
      <c r="N2794" s="9"/>
    </row>
    <row r="2795" spans="1:17">
      <c r="A2795" s="24"/>
      <c r="B2795" s="28" t="s">
        <v>275</v>
      </c>
      <c r="C2795" s="24"/>
      <c r="D2795" s="26"/>
      <c r="E2795" s="26"/>
      <c r="F2795" s="26"/>
      <c r="G2795" s="58">
        <f>SUM(G2790:G2794)</f>
        <v>8016.91</v>
      </c>
      <c r="H2795" s="24"/>
      <c r="I2795" s="71"/>
      <c r="J2795" s="77"/>
      <c r="K2795" s="77"/>
      <c r="L2795" s="77"/>
      <c r="M2795" s="77"/>
      <c r="N2795" s="9"/>
    </row>
    <row r="2796" spans="1:17" ht="14.25">
      <c r="A2796" s="24">
        <v>232</v>
      </c>
      <c r="B2796" s="25" t="s">
        <v>306</v>
      </c>
      <c r="C2796" s="24"/>
      <c r="D2796" s="26"/>
      <c r="E2796" s="26"/>
      <c r="F2796" s="26"/>
      <c r="G2796" s="59"/>
      <c r="H2796" s="24"/>
      <c r="I2796" s="71"/>
      <c r="J2796" s="77"/>
      <c r="K2796" s="9"/>
      <c r="L2796" s="9"/>
      <c r="M2796" s="9"/>
      <c r="N2796" s="9"/>
      <c r="O2796" s="77"/>
    </row>
    <row r="2797" spans="1:17">
      <c r="A2797" s="24"/>
      <c r="B2797" s="27" t="s">
        <v>274</v>
      </c>
      <c r="C2797" s="24"/>
      <c r="D2797" s="26"/>
      <c r="E2797" s="26"/>
      <c r="F2797" s="26"/>
      <c r="G2797" s="59"/>
      <c r="H2797" s="24"/>
      <c r="I2797" s="71"/>
      <c r="J2797" s="77"/>
      <c r="K2797" s="77"/>
      <c r="L2797" s="78"/>
      <c r="M2797" s="9"/>
      <c r="N2797" s="9"/>
      <c r="O2797" s="9"/>
    </row>
    <row r="2798" spans="1:17">
      <c r="A2798" s="24"/>
      <c r="B2798" s="27" t="s">
        <v>480</v>
      </c>
      <c r="C2798" s="24" t="s">
        <v>429</v>
      </c>
      <c r="D2798" s="26" t="s">
        <v>126</v>
      </c>
      <c r="E2798" s="26">
        <v>3</v>
      </c>
      <c r="F2798" s="26">
        <v>9.3000000000000007</v>
      </c>
      <c r="G2798" s="59">
        <v>3821.49</v>
      </c>
      <c r="H2798" s="32">
        <v>43560</v>
      </c>
      <c r="I2798" s="71"/>
      <c r="J2798" s="77"/>
      <c r="K2798" s="77"/>
      <c r="L2798" s="78"/>
      <c r="M2798" s="9"/>
      <c r="N2798" s="9"/>
      <c r="O2798" s="9"/>
    </row>
    <row r="2799" spans="1:17">
      <c r="A2799" s="24"/>
      <c r="B2799" s="28" t="s">
        <v>275</v>
      </c>
      <c r="C2799" s="24"/>
      <c r="D2799" s="26"/>
      <c r="E2799" s="26"/>
      <c r="F2799" s="26"/>
      <c r="G2799" s="58">
        <f>SUM(G2798:G2798)</f>
        <v>3821.49</v>
      </c>
      <c r="H2799" s="24"/>
      <c r="I2799" s="71"/>
      <c r="J2799" s="71"/>
      <c r="L2799" s="9"/>
      <c r="M2799" s="9"/>
      <c r="N2799" s="9"/>
    </row>
    <row r="2800" spans="1:17">
      <c r="A2800" s="24"/>
      <c r="B2800" s="27"/>
      <c r="C2800" s="29" t="s">
        <v>277</v>
      </c>
      <c r="D2800" s="26" t="s">
        <v>278</v>
      </c>
      <c r="E2800" s="26">
        <v>3588</v>
      </c>
      <c r="F2800" s="26"/>
      <c r="G2800" s="59">
        <f>E2800*2.3</f>
        <v>8252.4</v>
      </c>
      <c r="H2800" s="24"/>
      <c r="I2800" s="71"/>
      <c r="J2800" s="71"/>
      <c r="K2800" s="71"/>
      <c r="L2800" s="33"/>
      <c r="M2800" s="33"/>
    </row>
    <row r="2801" spans="1:18">
      <c r="A2801" s="24"/>
      <c r="B2801" s="27"/>
      <c r="C2801" s="129" t="s">
        <v>724</v>
      </c>
      <c r="D2801" s="26"/>
      <c r="E2801" s="26"/>
      <c r="F2801" s="26">
        <v>0.5</v>
      </c>
      <c r="G2801" s="43">
        <v>585.66</v>
      </c>
      <c r="H2801" s="124">
        <v>43556</v>
      </c>
      <c r="I2801" s="71"/>
      <c r="J2801" s="71"/>
      <c r="K2801" s="71"/>
      <c r="L2801" s="33"/>
      <c r="M2801" s="33"/>
    </row>
    <row r="2802" spans="1:18">
      <c r="A2802" s="24"/>
      <c r="B2802" s="29"/>
      <c r="C2802" s="24" t="s">
        <v>335</v>
      </c>
      <c r="D2802" s="26" t="s">
        <v>287</v>
      </c>
      <c r="E2802" s="26">
        <v>1</v>
      </c>
      <c r="F2802" s="26">
        <v>0.19</v>
      </c>
      <c r="G2802" s="59">
        <v>177.65</v>
      </c>
      <c r="H2802" s="24"/>
      <c r="I2802" s="71"/>
      <c r="J2802" s="71"/>
      <c r="L2802" s="78"/>
    </row>
    <row r="2803" spans="1:18">
      <c r="A2803" s="24"/>
      <c r="B2803" s="24"/>
      <c r="C2803" s="36" t="s">
        <v>336</v>
      </c>
      <c r="D2803" s="26"/>
      <c r="E2803" s="26"/>
      <c r="F2803" s="26"/>
      <c r="G2803" s="59"/>
      <c r="H2803" s="24"/>
      <c r="I2803" s="71"/>
      <c r="J2803" s="71"/>
    </row>
    <row r="2804" spans="1:18">
      <c r="A2804" s="24"/>
      <c r="B2804" s="28" t="s">
        <v>275</v>
      </c>
      <c r="C2804" s="24"/>
      <c r="D2804" s="26"/>
      <c r="E2804" s="26"/>
      <c r="F2804" s="26"/>
      <c r="G2804" s="58">
        <f>SUM(G2800:G2803)</f>
        <v>9015.7099999999991</v>
      </c>
      <c r="H2804" s="24"/>
      <c r="I2804" s="71"/>
      <c r="J2804" s="71"/>
    </row>
    <row r="2805" spans="1:18" ht="14.25">
      <c r="A2805" s="24">
        <v>233</v>
      </c>
      <c r="B2805" s="25" t="s">
        <v>307</v>
      </c>
      <c r="C2805" s="24"/>
      <c r="D2805" s="26"/>
      <c r="E2805" s="26"/>
      <c r="F2805" s="26"/>
      <c r="G2805" s="59"/>
      <c r="H2805" s="24"/>
      <c r="I2805" s="71"/>
      <c r="J2805" s="71"/>
    </row>
    <row r="2806" spans="1:18">
      <c r="A2806" s="24"/>
      <c r="B2806" s="27" t="s">
        <v>274</v>
      </c>
      <c r="C2806" s="24"/>
      <c r="D2806" s="26"/>
      <c r="E2806" s="26"/>
      <c r="F2806" s="26"/>
      <c r="G2806" s="59"/>
      <c r="H2806" s="24"/>
      <c r="I2806" s="71"/>
      <c r="J2806" s="77"/>
      <c r="K2806" s="9"/>
      <c r="L2806" s="9"/>
      <c r="N2806" s="33"/>
      <c r="O2806" s="34"/>
      <c r="P2806" s="38"/>
      <c r="Q2806" s="34"/>
      <c r="R2806" s="38"/>
    </row>
    <row r="2807" spans="1:18">
      <c r="A2807" s="24"/>
      <c r="B2807" s="27" t="s">
        <v>352</v>
      </c>
      <c r="C2807" s="24" t="s">
        <v>413</v>
      </c>
      <c r="D2807" s="26" t="s">
        <v>287</v>
      </c>
      <c r="E2807" s="26">
        <v>1</v>
      </c>
      <c r="F2807" s="26">
        <v>1.6</v>
      </c>
      <c r="G2807" s="26">
        <v>872.71</v>
      </c>
      <c r="H2807" s="66">
        <v>43563</v>
      </c>
      <c r="I2807" s="71"/>
      <c r="J2807" s="77"/>
      <c r="K2807" s="9"/>
      <c r="L2807" s="9"/>
      <c r="N2807" s="33"/>
      <c r="O2807" s="34"/>
      <c r="P2807" s="38"/>
      <c r="Q2807" s="34"/>
      <c r="R2807" s="38"/>
    </row>
    <row r="2808" spans="1:18">
      <c r="A2808" s="24"/>
      <c r="B2808" s="28" t="s">
        <v>275</v>
      </c>
      <c r="C2808" s="24"/>
      <c r="D2808" s="26"/>
      <c r="E2808" s="26"/>
      <c r="F2808" s="26"/>
      <c r="G2808" s="61">
        <f>SUM(G2807:G2807)</f>
        <v>872.71</v>
      </c>
      <c r="H2808" s="24"/>
      <c r="I2808" s="71"/>
      <c r="J2808" s="71"/>
      <c r="K2808" s="33"/>
      <c r="L2808" s="33"/>
      <c r="M2808" s="33"/>
      <c r="N2808" s="33"/>
      <c r="O2808" s="33"/>
      <c r="P2808" s="9"/>
    </row>
    <row r="2809" spans="1:18" ht="12" customHeight="1">
      <c r="A2809" s="24"/>
      <c r="B2809" s="27" t="s">
        <v>276</v>
      </c>
      <c r="C2809" s="29" t="s">
        <v>277</v>
      </c>
      <c r="D2809" s="26" t="s">
        <v>278</v>
      </c>
      <c r="E2809" s="26">
        <v>3348.5</v>
      </c>
      <c r="F2809" s="26"/>
      <c r="G2809" s="59">
        <f>E2809*2.3</f>
        <v>7701.5499999999993</v>
      </c>
      <c r="H2809" s="24"/>
      <c r="I2809" s="71"/>
      <c r="J2809" s="71"/>
      <c r="K2809" s="33"/>
      <c r="L2809" s="33"/>
      <c r="M2809" s="47"/>
      <c r="N2809" s="9"/>
      <c r="O2809" s="9"/>
      <c r="P2809" s="9"/>
    </row>
    <row r="2810" spans="1:18" ht="12" customHeight="1">
      <c r="A2810" s="24"/>
      <c r="B2810" s="27"/>
      <c r="C2810" s="129" t="s">
        <v>724</v>
      </c>
      <c r="D2810" s="26"/>
      <c r="E2810" s="26"/>
      <c r="F2810" s="26">
        <v>0.5</v>
      </c>
      <c r="G2810" s="43">
        <v>585.66</v>
      </c>
      <c r="H2810" s="124">
        <v>43556</v>
      </c>
      <c r="I2810" s="71"/>
      <c r="J2810" s="71"/>
      <c r="K2810" s="33"/>
      <c r="L2810" s="33"/>
      <c r="M2810" s="47"/>
      <c r="N2810" s="9"/>
      <c r="O2810" s="9"/>
      <c r="P2810" s="9"/>
    </row>
    <row r="2811" spans="1:18">
      <c r="A2811" s="24"/>
      <c r="B2811" s="29"/>
      <c r="C2811" s="24" t="s">
        <v>335</v>
      </c>
      <c r="D2811" s="26" t="s">
        <v>287</v>
      </c>
      <c r="E2811" s="26">
        <v>1</v>
      </c>
      <c r="F2811" s="26">
        <v>0.19</v>
      </c>
      <c r="G2811" s="59">
        <v>177.65</v>
      </c>
      <c r="H2811" s="24"/>
      <c r="I2811" s="71"/>
      <c r="J2811" s="71"/>
      <c r="K2811" s="9"/>
      <c r="L2811" s="9"/>
      <c r="M2811" s="9"/>
      <c r="N2811" s="9"/>
      <c r="O2811" s="9"/>
    </row>
    <row r="2812" spans="1:18">
      <c r="A2812" s="24"/>
      <c r="B2812" s="24"/>
      <c r="C2812" s="36" t="s">
        <v>336</v>
      </c>
      <c r="D2812" s="26"/>
      <c r="E2812" s="26"/>
      <c r="F2812" s="26"/>
      <c r="G2812" s="43"/>
      <c r="H2812" s="24"/>
      <c r="I2812" s="71"/>
      <c r="J2812" s="71"/>
      <c r="K2812" s="9"/>
      <c r="L2812" s="9"/>
      <c r="M2812" s="9"/>
      <c r="N2812" s="77"/>
      <c r="O2812" s="77"/>
      <c r="P2812" s="77"/>
    </row>
    <row r="2813" spans="1:18">
      <c r="A2813" s="24"/>
      <c r="B2813" s="28" t="s">
        <v>275</v>
      </c>
      <c r="C2813" s="24"/>
      <c r="D2813" s="26"/>
      <c r="E2813" s="26"/>
      <c r="F2813" s="26"/>
      <c r="G2813" s="61">
        <f>SUM(G2809:G2812)</f>
        <v>8464.8599999999988</v>
      </c>
      <c r="H2813" s="24"/>
      <c r="I2813" s="71"/>
      <c r="J2813" s="71"/>
    </row>
    <row r="2814" spans="1:18" ht="14.25">
      <c r="A2814" s="24">
        <v>234</v>
      </c>
      <c r="B2814" s="67" t="s">
        <v>308</v>
      </c>
      <c r="C2814" s="24"/>
      <c r="D2814" s="26"/>
      <c r="E2814" s="26"/>
      <c r="F2814" s="26"/>
      <c r="G2814" s="26"/>
      <c r="H2814" s="24"/>
      <c r="I2814" s="71"/>
      <c r="J2814" s="71"/>
    </row>
    <row r="2815" spans="1:18">
      <c r="A2815" s="24"/>
      <c r="B2815" s="27" t="s">
        <v>274</v>
      </c>
      <c r="C2815" s="24"/>
      <c r="D2815" s="26"/>
      <c r="E2815" s="26"/>
      <c r="F2815" s="26"/>
      <c r="G2815" s="26"/>
      <c r="H2815" s="24"/>
      <c r="I2815" s="71"/>
      <c r="J2815" s="71"/>
    </row>
    <row r="2816" spans="1:18">
      <c r="A2816" s="24"/>
      <c r="B2816" s="27" t="s">
        <v>352</v>
      </c>
      <c r="C2816" s="24" t="s">
        <v>420</v>
      </c>
      <c r="D2816" s="26" t="s">
        <v>126</v>
      </c>
      <c r="E2816" s="26">
        <v>2</v>
      </c>
      <c r="F2816" s="26">
        <v>2.7</v>
      </c>
      <c r="G2816" s="26">
        <v>968.71</v>
      </c>
      <c r="H2816" s="32">
        <v>43573</v>
      </c>
      <c r="I2816" s="71"/>
      <c r="J2816" s="71"/>
    </row>
    <row r="2817" spans="1:16">
      <c r="A2817" s="24"/>
      <c r="B2817" s="27"/>
      <c r="C2817" s="24" t="s">
        <v>421</v>
      </c>
      <c r="D2817" s="26" t="s">
        <v>287</v>
      </c>
      <c r="E2817" s="26">
        <v>3</v>
      </c>
      <c r="F2817" s="26">
        <v>4.5999999999999996</v>
      </c>
      <c r="G2817" s="43">
        <v>2618.5</v>
      </c>
      <c r="H2817" s="66">
        <v>43573</v>
      </c>
      <c r="I2817" s="71"/>
      <c r="J2817" s="71"/>
    </row>
    <row r="2818" spans="1:16">
      <c r="A2818" s="24"/>
      <c r="B2818" s="28" t="s">
        <v>275</v>
      </c>
      <c r="C2818" s="24"/>
      <c r="D2818" s="26"/>
      <c r="E2818" s="26"/>
      <c r="F2818" s="26"/>
      <c r="G2818" s="61">
        <f>SUM(G2816:G2817)</f>
        <v>3587.21</v>
      </c>
      <c r="H2818" s="24"/>
      <c r="I2818" s="71"/>
      <c r="J2818" s="71"/>
      <c r="M2818" s="33"/>
      <c r="N2818" s="33"/>
      <c r="O2818" s="33"/>
      <c r="P2818" s="33"/>
    </row>
    <row r="2819" spans="1:16">
      <c r="A2819" s="24"/>
      <c r="B2819" s="27" t="s">
        <v>276</v>
      </c>
      <c r="C2819" s="29" t="s">
        <v>277</v>
      </c>
      <c r="D2819" s="26" t="s">
        <v>278</v>
      </c>
      <c r="E2819" s="26">
        <v>2640.6</v>
      </c>
      <c r="F2819" s="26"/>
      <c r="G2819" s="59">
        <f>E2819*2.3</f>
        <v>6073.3799999999992</v>
      </c>
      <c r="H2819" s="24"/>
      <c r="I2819" s="112" t="s">
        <v>392</v>
      </c>
      <c r="J2819" s="120" t="s">
        <v>403</v>
      </c>
      <c r="M2819" s="9"/>
      <c r="N2819" s="9"/>
      <c r="O2819" s="9"/>
      <c r="P2819" s="9"/>
    </row>
    <row r="2820" spans="1:16">
      <c r="A2820" s="24"/>
      <c r="B2820" s="27" t="s">
        <v>505</v>
      </c>
      <c r="C2820" s="129" t="s">
        <v>419</v>
      </c>
      <c r="D2820" s="26"/>
      <c r="E2820" s="26"/>
      <c r="F2820" s="26">
        <v>2</v>
      </c>
      <c r="G2820" s="26">
        <v>666.59</v>
      </c>
      <c r="H2820" s="32">
        <v>43572</v>
      </c>
      <c r="M2820" s="9"/>
      <c r="N2820" s="9"/>
      <c r="O2820" s="9"/>
      <c r="P2820" s="9"/>
    </row>
    <row r="2821" spans="1:16">
      <c r="A2821" s="24"/>
      <c r="B2821" s="27"/>
      <c r="C2821" s="129" t="s">
        <v>724</v>
      </c>
      <c r="D2821" s="26"/>
      <c r="E2821" s="26"/>
      <c r="F2821" s="26">
        <v>0.5</v>
      </c>
      <c r="G2821" s="43">
        <v>585.66</v>
      </c>
      <c r="H2821" s="124">
        <v>43556</v>
      </c>
      <c r="M2821" s="9"/>
      <c r="N2821" s="9"/>
      <c r="O2821" s="9"/>
      <c r="P2821" s="9"/>
    </row>
    <row r="2822" spans="1:16">
      <c r="A2822" s="24"/>
      <c r="B2822" s="29"/>
      <c r="C2822" s="24" t="s">
        <v>335</v>
      </c>
      <c r="D2822" s="26" t="s">
        <v>287</v>
      </c>
      <c r="E2822" s="26">
        <v>4</v>
      </c>
      <c r="F2822" s="26">
        <v>0.76</v>
      </c>
      <c r="G2822" s="59">
        <v>710.6</v>
      </c>
      <c r="H2822" s="24"/>
      <c r="I2822" s="71"/>
      <c r="J2822" s="71"/>
      <c r="K2822" s="71"/>
      <c r="M2822" s="9"/>
      <c r="N2822" s="9"/>
      <c r="O2822" s="9"/>
      <c r="P2822" s="9"/>
    </row>
    <row r="2823" spans="1:16">
      <c r="A2823" s="24"/>
      <c r="B2823" s="24"/>
      <c r="C2823" s="36" t="s">
        <v>336</v>
      </c>
      <c r="D2823" s="26"/>
      <c r="E2823" s="26"/>
      <c r="F2823" s="26"/>
      <c r="G2823" s="59"/>
      <c r="H2823" s="24"/>
      <c r="I2823" s="71"/>
      <c r="J2823" s="71"/>
      <c r="M2823" s="9"/>
      <c r="N2823" s="9"/>
      <c r="O2823" s="9"/>
      <c r="P2823" s="9"/>
    </row>
    <row r="2824" spans="1:16">
      <c r="A2824" s="24"/>
      <c r="B2824" s="28" t="s">
        <v>275</v>
      </c>
      <c r="C2824" s="24"/>
      <c r="D2824" s="26"/>
      <c r="E2824" s="26"/>
      <c r="F2824" s="26"/>
      <c r="G2824" s="58">
        <f>SUM(G2819:G2823)</f>
        <v>8036.23</v>
      </c>
      <c r="H2824" s="24"/>
      <c r="I2824" s="71"/>
      <c r="J2824" s="71"/>
      <c r="M2824" s="9"/>
      <c r="N2824" s="9"/>
      <c r="O2824" s="9"/>
      <c r="P2824" s="9"/>
    </row>
    <row r="2825" spans="1:16" ht="14.25">
      <c r="A2825" s="24">
        <v>235</v>
      </c>
      <c r="B2825" s="25" t="s">
        <v>309</v>
      </c>
      <c r="C2825" s="24"/>
      <c r="D2825" s="26"/>
      <c r="E2825" s="26"/>
      <c r="F2825" s="26"/>
      <c r="G2825" s="59"/>
      <c r="H2825" s="24"/>
      <c r="I2825" s="71"/>
      <c r="J2825" s="71"/>
      <c r="M2825" s="9"/>
      <c r="N2825" s="9"/>
      <c r="O2825" s="9"/>
      <c r="P2825" s="9"/>
    </row>
    <row r="2826" spans="1:16">
      <c r="A2826" s="24"/>
      <c r="B2826" s="27" t="s">
        <v>274</v>
      </c>
      <c r="C2826" s="24"/>
      <c r="D2826" s="26"/>
      <c r="E2826" s="26"/>
      <c r="F2826" s="26"/>
      <c r="G2826" s="59"/>
      <c r="H2826" s="24"/>
      <c r="I2826" s="71"/>
      <c r="J2826" s="71"/>
      <c r="M2826" s="33"/>
      <c r="N2826" s="33"/>
      <c r="O2826" s="33"/>
      <c r="P2826" s="9"/>
    </row>
    <row r="2827" spans="1:16">
      <c r="A2827" s="24"/>
      <c r="B2827" s="27" t="s">
        <v>443</v>
      </c>
      <c r="C2827" s="24" t="s">
        <v>386</v>
      </c>
      <c r="D2827" s="26" t="s">
        <v>287</v>
      </c>
      <c r="E2827" s="26">
        <v>1</v>
      </c>
      <c r="F2827" s="26">
        <v>1.2</v>
      </c>
      <c r="G2827" s="43">
        <v>642.17999999999995</v>
      </c>
      <c r="H2827" s="32">
        <v>43557</v>
      </c>
      <c r="I2827" s="71"/>
      <c r="J2827" s="71"/>
      <c r="M2827" s="33"/>
      <c r="N2827" s="33"/>
      <c r="O2827" s="33"/>
      <c r="P2827" s="9"/>
    </row>
    <row r="2828" spans="1:16">
      <c r="A2828" s="24"/>
      <c r="B2828" s="27" t="s">
        <v>352</v>
      </c>
      <c r="C2828" s="24" t="s">
        <v>388</v>
      </c>
      <c r="D2828" s="26" t="s">
        <v>126</v>
      </c>
      <c r="E2828" s="26">
        <v>26</v>
      </c>
      <c r="F2828" s="26">
        <v>57.9</v>
      </c>
      <c r="G2828" s="43">
        <v>28652.07</v>
      </c>
      <c r="H2828" s="66" t="s">
        <v>473</v>
      </c>
      <c r="I2828" s="71"/>
      <c r="J2828" s="71"/>
      <c r="M2828" s="33"/>
      <c r="N2828" s="33"/>
      <c r="O2828" s="33"/>
      <c r="P2828" s="9"/>
    </row>
    <row r="2829" spans="1:16">
      <c r="A2829" s="24"/>
      <c r="B2829" s="28" t="s">
        <v>275</v>
      </c>
      <c r="C2829" s="24"/>
      <c r="D2829" s="26"/>
      <c r="E2829" s="26"/>
      <c r="F2829" s="26"/>
      <c r="G2829" s="58">
        <f>SUM(G2827:G2828)</f>
        <v>29294.25</v>
      </c>
      <c r="H2829" s="24"/>
      <c r="I2829" s="71"/>
      <c r="J2829" s="71"/>
      <c r="M2829" s="9"/>
      <c r="N2829" s="9"/>
      <c r="O2829" s="9"/>
      <c r="P2829" s="9"/>
    </row>
    <row r="2830" spans="1:16">
      <c r="A2830" s="24"/>
      <c r="B2830" s="27" t="s">
        <v>276</v>
      </c>
      <c r="C2830" s="29" t="s">
        <v>277</v>
      </c>
      <c r="D2830" s="26" t="s">
        <v>278</v>
      </c>
      <c r="E2830" s="26">
        <v>3450.3</v>
      </c>
      <c r="F2830" s="26"/>
      <c r="G2830" s="59">
        <f>E2830*2.3</f>
        <v>7935.69</v>
      </c>
      <c r="H2830" s="24"/>
      <c r="I2830" s="71"/>
      <c r="J2830" s="71"/>
      <c r="K2830" s="71"/>
      <c r="N2830" s="71"/>
    </row>
    <row r="2831" spans="1:16">
      <c r="A2831" s="24"/>
      <c r="B2831" s="27"/>
      <c r="C2831" s="129" t="s">
        <v>724</v>
      </c>
      <c r="D2831" s="26"/>
      <c r="E2831" s="26"/>
      <c r="F2831" s="26">
        <v>0.5</v>
      </c>
      <c r="G2831" s="43">
        <v>585.66</v>
      </c>
      <c r="H2831" s="124">
        <v>43556</v>
      </c>
      <c r="I2831" s="71"/>
      <c r="J2831" s="71"/>
      <c r="K2831" s="71"/>
      <c r="N2831" s="71"/>
    </row>
    <row r="2832" spans="1:16">
      <c r="A2832" s="24"/>
      <c r="B2832" s="29"/>
      <c r="C2832" s="24" t="s">
        <v>335</v>
      </c>
      <c r="D2832" s="26" t="s">
        <v>287</v>
      </c>
      <c r="E2832" s="26">
        <v>1</v>
      </c>
      <c r="F2832" s="26">
        <v>0.19</v>
      </c>
      <c r="G2832" s="26">
        <v>177.65</v>
      </c>
      <c r="H2832" s="24"/>
      <c r="I2832" s="71"/>
      <c r="J2832" s="71"/>
      <c r="K2832" s="33"/>
      <c r="L2832" s="33"/>
      <c r="M2832" s="47"/>
      <c r="N2832" s="9"/>
    </row>
    <row r="2833" spans="1:16">
      <c r="A2833" s="24"/>
      <c r="B2833" s="24"/>
      <c r="C2833" s="36" t="s">
        <v>336</v>
      </c>
      <c r="D2833" s="24"/>
      <c r="E2833" s="26"/>
      <c r="F2833" s="26"/>
      <c r="G2833" s="43"/>
      <c r="H2833" s="24"/>
      <c r="I2833" s="71"/>
      <c r="J2833" s="71"/>
      <c r="K2833" s="9"/>
      <c r="L2833" s="9"/>
      <c r="M2833" s="9"/>
      <c r="N2833" s="9"/>
      <c r="O2833" s="33"/>
    </row>
    <row r="2834" spans="1:16">
      <c r="A2834" s="24"/>
      <c r="B2834" s="28" t="s">
        <v>275</v>
      </c>
      <c r="C2834" s="24"/>
      <c r="D2834" s="26"/>
      <c r="E2834" s="26"/>
      <c r="F2834" s="26"/>
      <c r="G2834" s="61">
        <f>SUM(G2830:G2833)</f>
        <v>8699</v>
      </c>
      <c r="H2834" s="24"/>
      <c r="I2834" s="71"/>
      <c r="J2834" s="71"/>
      <c r="K2834" s="9"/>
      <c r="L2834" s="9"/>
      <c r="M2834" s="9"/>
      <c r="N2834" s="9"/>
    </row>
    <row r="2835" spans="1:16" ht="14.25">
      <c r="A2835" s="24">
        <v>236</v>
      </c>
      <c r="B2835" s="25" t="s">
        <v>310</v>
      </c>
      <c r="C2835" s="24"/>
      <c r="D2835" s="26"/>
      <c r="E2835" s="26"/>
      <c r="F2835" s="26"/>
      <c r="G2835" s="26"/>
      <c r="H2835" s="24"/>
      <c r="I2835" s="71"/>
      <c r="J2835" s="71"/>
      <c r="K2835" s="71"/>
      <c r="L2835" s="71"/>
      <c r="M2835" s="71"/>
    </row>
    <row r="2836" spans="1:16">
      <c r="A2836" s="24"/>
      <c r="B2836" s="27" t="s">
        <v>274</v>
      </c>
      <c r="C2836" s="24"/>
      <c r="D2836" s="26"/>
      <c r="E2836" s="26"/>
      <c r="F2836" s="26"/>
      <c r="G2836" s="26"/>
      <c r="H2836" s="24"/>
      <c r="I2836" s="71"/>
      <c r="J2836" s="71"/>
      <c r="M2836" s="9"/>
      <c r="N2836" s="9"/>
      <c r="O2836" s="9"/>
      <c r="P2836" s="9"/>
    </row>
    <row r="2837" spans="1:16">
      <c r="A2837" s="24"/>
      <c r="B2837" s="27"/>
      <c r="C2837" s="24" t="s">
        <v>536</v>
      </c>
      <c r="D2837" s="26" t="s">
        <v>287</v>
      </c>
      <c r="E2837" s="26">
        <v>3</v>
      </c>
      <c r="F2837" s="26">
        <v>1.1000000000000001</v>
      </c>
      <c r="G2837" s="59">
        <v>353</v>
      </c>
      <c r="H2837" s="32">
        <v>43563</v>
      </c>
      <c r="I2837" s="71"/>
      <c r="J2837" s="71"/>
      <c r="M2837" s="9"/>
      <c r="N2837" s="9"/>
      <c r="O2837" s="9"/>
      <c r="P2837" s="9"/>
    </row>
    <row r="2838" spans="1:16">
      <c r="A2838" s="24"/>
      <c r="B2838" s="27" t="s">
        <v>352</v>
      </c>
      <c r="C2838" s="24" t="s">
        <v>438</v>
      </c>
      <c r="D2838" s="26" t="s">
        <v>287</v>
      </c>
      <c r="E2838" s="26">
        <v>2</v>
      </c>
      <c r="F2838" s="26">
        <v>1.2</v>
      </c>
      <c r="G2838" s="26">
        <v>365.27</v>
      </c>
      <c r="H2838" s="32">
        <v>43563</v>
      </c>
      <c r="I2838" s="71"/>
      <c r="J2838" s="71"/>
      <c r="M2838" s="9"/>
      <c r="N2838" s="9"/>
      <c r="O2838" s="9"/>
      <c r="P2838" s="9"/>
    </row>
    <row r="2839" spans="1:16">
      <c r="A2839" s="24"/>
      <c r="B2839" s="28" t="s">
        <v>275</v>
      </c>
      <c r="C2839" s="24"/>
      <c r="D2839" s="26"/>
      <c r="E2839" s="26"/>
      <c r="F2839" s="26"/>
      <c r="G2839" s="61">
        <f>SUM(G2837:G2838)</f>
        <v>718.27</v>
      </c>
      <c r="H2839" s="24"/>
      <c r="I2839" s="71"/>
      <c r="J2839" s="71"/>
      <c r="N2839" s="9"/>
      <c r="O2839" s="9"/>
      <c r="P2839" s="9"/>
    </row>
    <row r="2840" spans="1:16">
      <c r="A2840" s="24"/>
      <c r="B2840" s="27" t="s">
        <v>276</v>
      </c>
      <c r="C2840" s="29" t="s">
        <v>277</v>
      </c>
      <c r="D2840" s="26" t="s">
        <v>278</v>
      </c>
      <c r="E2840" s="26">
        <v>3446</v>
      </c>
      <c r="F2840" s="26"/>
      <c r="G2840" s="59">
        <f>E2840*2.3</f>
        <v>7925.7999999999993</v>
      </c>
      <c r="H2840" s="24"/>
      <c r="I2840" s="71"/>
      <c r="J2840" s="71"/>
      <c r="L2840" s="33"/>
      <c r="M2840" s="33"/>
    </row>
    <row r="2841" spans="1:16">
      <c r="A2841" s="24"/>
      <c r="B2841" s="27"/>
      <c r="C2841" s="24" t="s">
        <v>417</v>
      </c>
      <c r="D2841" s="26" t="s">
        <v>287</v>
      </c>
      <c r="E2841" s="26">
        <v>6</v>
      </c>
      <c r="F2841" s="26">
        <v>0.8</v>
      </c>
      <c r="G2841" s="59">
        <v>474.35</v>
      </c>
      <c r="H2841" s="32">
        <v>43563</v>
      </c>
      <c r="I2841" s="71"/>
      <c r="J2841" s="71"/>
      <c r="L2841" s="33"/>
      <c r="M2841" s="33"/>
    </row>
    <row r="2842" spans="1:16">
      <c r="A2842" s="24"/>
      <c r="B2842" s="27"/>
      <c r="C2842" s="129" t="s">
        <v>724</v>
      </c>
      <c r="D2842" s="26"/>
      <c r="E2842" s="26"/>
      <c r="F2842" s="26">
        <v>0.5</v>
      </c>
      <c r="G2842" s="43">
        <v>585.66</v>
      </c>
      <c r="H2842" s="124">
        <v>43556</v>
      </c>
      <c r="I2842" s="71"/>
      <c r="J2842" s="71"/>
      <c r="L2842" s="33"/>
      <c r="M2842" s="33"/>
    </row>
    <row r="2843" spans="1:16">
      <c r="A2843" s="24"/>
      <c r="B2843" s="29"/>
      <c r="C2843" s="24" t="s">
        <v>335</v>
      </c>
      <c r="D2843" s="26" t="s">
        <v>287</v>
      </c>
      <c r="E2843" s="26">
        <v>1</v>
      </c>
      <c r="F2843" s="26">
        <v>0.19</v>
      </c>
      <c r="G2843" s="26">
        <v>177.65</v>
      </c>
      <c r="H2843" s="24"/>
      <c r="I2843" s="71"/>
      <c r="J2843" s="71"/>
    </row>
    <row r="2844" spans="1:16">
      <c r="A2844" s="24"/>
      <c r="B2844" s="24"/>
      <c r="C2844" s="36" t="s">
        <v>336</v>
      </c>
      <c r="D2844" s="26"/>
      <c r="E2844" s="26"/>
      <c r="F2844" s="26"/>
      <c r="G2844" s="43"/>
      <c r="H2844" s="24"/>
      <c r="I2844" s="71"/>
      <c r="J2844" s="71"/>
    </row>
    <row r="2845" spans="1:16">
      <c r="A2845" s="24"/>
      <c r="B2845" s="28" t="s">
        <v>275</v>
      </c>
      <c r="C2845" s="24"/>
      <c r="D2845" s="26"/>
      <c r="E2845" s="26"/>
      <c r="F2845" s="26"/>
      <c r="G2845" s="61">
        <f>SUM(G2840:G2844)</f>
        <v>9163.4599999999991</v>
      </c>
      <c r="H2845" s="24"/>
      <c r="I2845" s="71"/>
      <c r="J2845" s="71"/>
    </row>
    <row r="2846" spans="1:16" ht="14.25">
      <c r="A2846" s="24">
        <v>237</v>
      </c>
      <c r="B2846" s="25" t="s">
        <v>311</v>
      </c>
      <c r="C2846" s="24"/>
      <c r="D2846" s="26"/>
      <c r="E2846" s="26"/>
      <c r="F2846" s="26"/>
      <c r="G2846" s="26"/>
      <c r="H2846" s="24"/>
      <c r="I2846" s="71"/>
      <c r="J2846" s="71"/>
    </row>
    <row r="2847" spans="1:16">
      <c r="A2847" s="24"/>
      <c r="B2847" s="27" t="s">
        <v>274</v>
      </c>
      <c r="C2847" s="24"/>
      <c r="D2847" s="26"/>
      <c r="E2847" s="26"/>
      <c r="F2847" s="26"/>
      <c r="G2847" s="26"/>
      <c r="H2847" s="24"/>
      <c r="I2847" s="71"/>
      <c r="J2847" s="71"/>
    </row>
    <row r="2848" spans="1:16">
      <c r="A2848" s="24"/>
      <c r="B2848" s="27"/>
      <c r="C2848" s="24"/>
      <c r="D2848" s="26"/>
      <c r="E2848" s="26"/>
      <c r="F2848" s="26"/>
      <c r="G2848" s="26"/>
      <c r="H2848" s="66"/>
      <c r="I2848" s="71"/>
      <c r="J2848" s="71"/>
    </row>
    <row r="2849" spans="1:18">
      <c r="A2849" s="24"/>
      <c r="B2849" s="28" t="s">
        <v>275</v>
      </c>
      <c r="C2849" s="24"/>
      <c r="D2849" s="26"/>
      <c r="E2849" s="26"/>
      <c r="F2849" s="26"/>
      <c r="G2849" s="61">
        <f>SUM(G2848:G2848)</f>
        <v>0</v>
      </c>
      <c r="H2849" s="24"/>
      <c r="I2849" s="71"/>
      <c r="J2849" s="71"/>
      <c r="K2849" s="71"/>
      <c r="L2849" s="71"/>
      <c r="M2849" s="71"/>
      <c r="N2849" s="71"/>
    </row>
    <row r="2850" spans="1:18">
      <c r="A2850" s="24"/>
      <c r="B2850" s="27" t="s">
        <v>276</v>
      </c>
      <c r="C2850" s="29" t="s">
        <v>277</v>
      </c>
      <c r="D2850" s="26" t="s">
        <v>278</v>
      </c>
      <c r="E2850" s="26">
        <v>2499.6</v>
      </c>
      <c r="F2850" s="26"/>
      <c r="G2850" s="59">
        <f>E2850*2.3</f>
        <v>5749.079999999999</v>
      </c>
      <c r="H2850" s="24"/>
      <c r="I2850" s="71"/>
      <c r="J2850" s="71"/>
      <c r="M2850" s="37"/>
      <c r="N2850" s="33"/>
      <c r="O2850" s="33"/>
      <c r="P2850" s="33"/>
      <c r="Q2850" s="34"/>
      <c r="R2850" s="76"/>
    </row>
    <row r="2851" spans="1:18">
      <c r="A2851" s="24"/>
      <c r="B2851" s="27"/>
      <c r="C2851" s="129" t="s">
        <v>724</v>
      </c>
      <c r="D2851" s="26"/>
      <c r="E2851" s="26"/>
      <c r="F2851" s="26">
        <v>0.5</v>
      </c>
      <c r="G2851" s="43">
        <v>585.66</v>
      </c>
      <c r="H2851" s="124">
        <v>43556</v>
      </c>
      <c r="I2851" s="71"/>
      <c r="J2851" s="71"/>
      <c r="M2851" s="37"/>
      <c r="N2851" s="33"/>
      <c r="O2851" s="33"/>
      <c r="P2851" s="33"/>
      <c r="Q2851" s="34"/>
      <c r="R2851" s="76"/>
    </row>
    <row r="2852" spans="1:18">
      <c r="A2852" s="24"/>
      <c r="B2852" s="29"/>
      <c r="C2852" s="24" t="s">
        <v>335</v>
      </c>
      <c r="D2852" s="26" t="s">
        <v>287</v>
      </c>
      <c r="E2852" s="26">
        <v>1</v>
      </c>
      <c r="F2852" s="26">
        <v>0.19</v>
      </c>
      <c r="G2852" s="26">
        <v>177.65</v>
      </c>
      <c r="H2852" s="24"/>
      <c r="I2852" s="71"/>
      <c r="J2852" s="71"/>
    </row>
    <row r="2853" spans="1:18">
      <c r="A2853" s="24"/>
      <c r="B2853" s="24"/>
      <c r="C2853" s="36" t="s">
        <v>336</v>
      </c>
      <c r="D2853" s="26"/>
      <c r="E2853" s="26"/>
      <c r="F2853" s="26"/>
      <c r="G2853" s="59"/>
      <c r="H2853" s="24"/>
      <c r="I2853" s="71"/>
      <c r="J2853" s="71"/>
    </row>
    <row r="2854" spans="1:18">
      <c r="A2854" s="24"/>
      <c r="B2854" s="28" t="s">
        <v>275</v>
      </c>
      <c r="C2854" s="24"/>
      <c r="D2854" s="26"/>
      <c r="E2854" s="26"/>
      <c r="F2854" s="26"/>
      <c r="G2854" s="58">
        <f>SUM(G2850:G2853)</f>
        <v>6512.3899999999985</v>
      </c>
      <c r="H2854" s="24"/>
      <c r="I2854" s="71"/>
      <c r="J2854" s="71"/>
      <c r="K2854" s="71"/>
      <c r="L2854" s="9"/>
    </row>
    <row r="2855" spans="1:18" ht="14.25">
      <c r="A2855" s="24">
        <v>238</v>
      </c>
      <c r="B2855" s="25" t="s">
        <v>371</v>
      </c>
      <c r="C2855" s="24"/>
      <c r="D2855" s="26"/>
      <c r="E2855" s="26"/>
      <c r="F2855" s="26"/>
      <c r="G2855" s="59"/>
      <c r="H2855" s="24"/>
      <c r="I2855" s="71"/>
      <c r="J2855" s="77"/>
      <c r="K2855" s="9"/>
      <c r="L2855" s="9"/>
    </row>
    <row r="2856" spans="1:18">
      <c r="A2856" s="24"/>
      <c r="B2856" s="27" t="s">
        <v>274</v>
      </c>
      <c r="C2856" s="24"/>
      <c r="D2856" s="26"/>
      <c r="E2856" s="26"/>
      <c r="F2856" s="26"/>
      <c r="G2856" s="59"/>
      <c r="H2856" s="24"/>
      <c r="I2856" s="71"/>
      <c r="J2856" s="74"/>
      <c r="K2856" s="33"/>
      <c r="L2856" s="47"/>
      <c r="M2856" s="47"/>
    </row>
    <row r="2857" spans="1:18">
      <c r="A2857" s="24"/>
      <c r="B2857" s="27"/>
      <c r="C2857" s="24"/>
      <c r="D2857" s="26"/>
      <c r="E2857" s="26"/>
      <c r="F2857" s="26"/>
      <c r="G2857" s="43"/>
      <c r="H2857" s="32"/>
      <c r="I2857" s="71"/>
      <c r="J2857" s="74"/>
      <c r="K2857" s="33"/>
      <c r="L2857" s="47"/>
      <c r="M2857" s="47"/>
    </row>
    <row r="2858" spans="1:18">
      <c r="A2858" s="24"/>
      <c r="B2858" s="28" t="s">
        <v>275</v>
      </c>
      <c r="C2858" s="24"/>
      <c r="D2858" s="26"/>
      <c r="E2858" s="26"/>
      <c r="F2858" s="26"/>
      <c r="G2858" s="58">
        <f>SUM(G2857:G2857)</f>
        <v>0</v>
      </c>
      <c r="H2858" s="24"/>
      <c r="I2858" s="71"/>
      <c r="J2858" s="71"/>
    </row>
    <row r="2859" spans="1:18">
      <c r="A2859" s="24"/>
      <c r="B2859" s="27" t="s">
        <v>276</v>
      </c>
      <c r="C2859" s="29" t="s">
        <v>277</v>
      </c>
      <c r="D2859" s="26" t="s">
        <v>278</v>
      </c>
      <c r="E2859" s="26">
        <v>1795</v>
      </c>
      <c r="F2859" s="26"/>
      <c r="G2859" s="59">
        <f>E2859*2.3</f>
        <v>4128.5</v>
      </c>
      <c r="H2859" s="24"/>
      <c r="I2859" s="71"/>
      <c r="J2859" s="71"/>
    </row>
    <row r="2860" spans="1:18">
      <c r="A2860" s="24"/>
      <c r="B2860" s="27"/>
      <c r="C2860" s="129" t="s">
        <v>724</v>
      </c>
      <c r="D2860" s="26"/>
      <c r="E2860" s="26"/>
      <c r="F2860" s="26">
        <v>0.5</v>
      </c>
      <c r="G2860" s="43">
        <v>585.66</v>
      </c>
      <c r="H2860" s="124">
        <v>43556</v>
      </c>
      <c r="I2860" s="71"/>
      <c r="J2860" s="71"/>
    </row>
    <row r="2861" spans="1:18">
      <c r="A2861" s="24"/>
      <c r="B2861" s="29"/>
      <c r="C2861" s="24" t="s">
        <v>335</v>
      </c>
      <c r="D2861" s="26" t="s">
        <v>287</v>
      </c>
      <c r="E2861" s="26">
        <v>1</v>
      </c>
      <c r="F2861" s="26">
        <v>0.19</v>
      </c>
      <c r="G2861" s="26">
        <v>177.65</v>
      </c>
      <c r="H2861" s="24"/>
      <c r="I2861" s="71"/>
      <c r="J2861" s="71"/>
      <c r="N2861" t="s">
        <v>100</v>
      </c>
      <c r="O2861" s="35">
        <f>G1393+G1409+G1485+G1491+G1501+G1511+G1557+G1589+G1732+G1790+G1891+G1901+G1968+G1995+G2013+G2044+G2071+G2115+G2194+G2250+G2287+G2307+G2327+G2355+G2365+G2441+G2456+G2484+G2510+G2529+G2544+G2622+G2663+G2672+G2712+G2723+G2748+G2759+G2768+G2779+G2789+G2799+G2808+G2818+G2829+G2839</f>
        <v>934654.49000000011</v>
      </c>
      <c r="R2861" t="s">
        <v>400</v>
      </c>
    </row>
    <row r="2862" spans="1:18">
      <c r="A2862" s="24"/>
      <c r="B2862" s="24"/>
      <c r="C2862" s="36" t="s">
        <v>336</v>
      </c>
      <c r="D2862" s="24"/>
      <c r="E2862" s="26"/>
      <c r="F2862" s="26"/>
      <c r="G2862" s="43"/>
      <c r="H2862" s="24"/>
      <c r="I2862" s="71"/>
      <c r="J2862" s="71"/>
      <c r="N2862" t="s">
        <v>101</v>
      </c>
      <c r="O2862" s="35">
        <f>G1389+G1402+G1416+G1424+G1431+G1438+G1448+G1465+G1478+G1487+G1495+G1507+G1516+G1525+G1534+G1543+G1552+G1565+G1576+G1597+G1608+G1619+G1628+G1640+G1648+G1661+G1670+G1677+G1691+G1705+G1714+G1726+G1741+G1754+G1767+G1780+G1801+G1812+G1823+G1834+G1846+G1857+G1864+G1871+G1883+G1896+G1907+G1914+G1925+G1932+G1939+G1946+G1959+G1973+G1987+G2004+G2024+G2055+G2066+G2076+G2089+G2102+G2110+G2124+G2135+G2142+G2154+G2165+G2178+G2189+G2200+G2212+G2221+G2228+G2235+G2238+G2245+G2255+G2264+G2273+G2282+G2300+G2320+G2338+G2350+G2361+G2372+G2383+G2394+G2407+G2420+G2433+G2450+G2461+G2470+G2479+G2495+G2506+G2520+G2540+G2553+G2567+G2580+G2590+G2603+G2617+G2633+G2647+G2659+G2668+G2678+G2691+G2705+G2718+G2732+G2741+G2753+G2764+G2774+G2785+G2795+G2804+G2813+G2824+G2834+G2845+G2854+G2863</f>
        <v>959759.46499999985</v>
      </c>
    </row>
    <row r="2863" spans="1:18">
      <c r="A2863" s="24"/>
      <c r="B2863" s="28" t="s">
        <v>275</v>
      </c>
      <c r="C2863" s="24"/>
      <c r="D2863" s="26"/>
      <c r="E2863" s="26"/>
      <c r="F2863" s="26"/>
      <c r="G2863" s="61">
        <f>SUM(G2859:G2862)</f>
        <v>4891.8099999999995</v>
      </c>
      <c r="H2863" s="24"/>
      <c r="I2863" s="71"/>
      <c r="J2863" s="71"/>
    </row>
    <row r="2864" spans="1:18" ht="14.25">
      <c r="A2864" s="24">
        <v>239</v>
      </c>
      <c r="B2864" s="25" t="s">
        <v>372</v>
      </c>
      <c r="C2864" s="24"/>
      <c r="D2864" s="26"/>
      <c r="E2864" s="26"/>
      <c r="F2864" s="26"/>
      <c r="G2864" s="26"/>
      <c r="H2864" s="24"/>
      <c r="I2864" s="71"/>
      <c r="J2864" s="71"/>
    </row>
    <row r="2865" spans="1:19">
      <c r="A2865" s="24"/>
      <c r="B2865" s="27" t="s">
        <v>274</v>
      </c>
      <c r="C2865" s="24"/>
      <c r="D2865" s="26"/>
      <c r="E2865" s="26"/>
      <c r="F2865" s="26"/>
      <c r="G2865" s="26"/>
      <c r="H2865" s="24"/>
      <c r="I2865" s="71"/>
      <c r="J2865" s="71"/>
      <c r="N2865" s="37"/>
      <c r="O2865" s="33"/>
      <c r="P2865" s="33"/>
      <c r="Q2865" s="33"/>
      <c r="R2865" s="34"/>
      <c r="S2865" s="38"/>
    </row>
    <row r="2866" spans="1:19">
      <c r="A2866" s="24"/>
      <c r="B2866" s="27"/>
      <c r="C2866" s="24" t="s">
        <v>531</v>
      </c>
      <c r="D2866" s="26" t="s">
        <v>287</v>
      </c>
      <c r="E2866" s="26">
        <v>1</v>
      </c>
      <c r="F2866" s="26">
        <v>1.8</v>
      </c>
      <c r="G2866" s="26">
        <v>410.26</v>
      </c>
      <c r="H2866" s="66">
        <v>43566</v>
      </c>
      <c r="I2866" s="71"/>
      <c r="J2866" s="71"/>
      <c r="N2866" s="37"/>
      <c r="O2866" s="33"/>
      <c r="P2866" s="33"/>
      <c r="Q2866" s="33"/>
      <c r="R2866" s="34"/>
      <c r="S2866" s="38"/>
    </row>
    <row r="2867" spans="1:19">
      <c r="A2867" s="24"/>
      <c r="B2867" s="28" t="s">
        <v>275</v>
      </c>
      <c r="C2867" s="24"/>
      <c r="D2867" s="26"/>
      <c r="E2867" s="26"/>
      <c r="F2867" s="26"/>
      <c r="G2867" s="61">
        <f>SUM(G2866:G2866)</f>
        <v>410.26</v>
      </c>
      <c r="H2867" s="24"/>
      <c r="I2867" s="71"/>
      <c r="J2867" s="71"/>
    </row>
    <row r="2868" spans="1:19">
      <c r="A2868" s="24"/>
      <c r="B2868" s="27" t="s">
        <v>276</v>
      </c>
      <c r="C2868" s="29" t="s">
        <v>277</v>
      </c>
      <c r="D2868" s="26" t="s">
        <v>278</v>
      </c>
      <c r="E2868" s="26">
        <v>2238.6999999999998</v>
      </c>
      <c r="F2868" s="26"/>
      <c r="G2868" s="59">
        <f>E2868*2.3</f>
        <v>5149.0099999999993</v>
      </c>
      <c r="H2868" s="24"/>
      <c r="I2868" s="112" t="s">
        <v>392</v>
      </c>
      <c r="J2868" s="71"/>
      <c r="L2868" s="33"/>
      <c r="M2868" s="34"/>
      <c r="N2868" s="9"/>
    </row>
    <row r="2869" spans="1:19">
      <c r="A2869" s="24"/>
      <c r="B2869" s="27"/>
      <c r="C2869" s="24" t="s">
        <v>417</v>
      </c>
      <c r="D2869" s="26" t="s">
        <v>287</v>
      </c>
      <c r="E2869" s="26">
        <v>3</v>
      </c>
      <c r="F2869" s="26">
        <v>0.4</v>
      </c>
      <c r="G2869" s="26">
        <v>232.42</v>
      </c>
      <c r="H2869" s="32">
        <v>43563</v>
      </c>
      <c r="I2869" s="71"/>
      <c r="J2869" s="71"/>
      <c r="L2869" s="33"/>
      <c r="M2869" s="34"/>
      <c r="N2869" s="9"/>
    </row>
    <row r="2870" spans="1:19">
      <c r="A2870" s="24"/>
      <c r="B2870" s="27"/>
      <c r="C2870" s="129" t="s">
        <v>724</v>
      </c>
      <c r="D2870" s="26"/>
      <c r="E2870" s="26"/>
      <c r="F2870" s="26">
        <v>0.5</v>
      </c>
      <c r="G2870" s="43">
        <v>585.66</v>
      </c>
      <c r="H2870" s="124">
        <v>43556</v>
      </c>
      <c r="I2870" s="71"/>
      <c r="J2870" s="71"/>
      <c r="L2870" s="33"/>
      <c r="M2870" s="34"/>
      <c r="N2870" s="9"/>
    </row>
    <row r="2871" spans="1:19">
      <c r="A2871" s="24"/>
      <c r="B2871" s="29"/>
      <c r="C2871" s="24" t="s">
        <v>335</v>
      </c>
      <c r="D2871" s="26" t="s">
        <v>287</v>
      </c>
      <c r="E2871" s="26">
        <v>1</v>
      </c>
      <c r="F2871" s="26">
        <v>0.19</v>
      </c>
      <c r="G2871" s="26">
        <v>177.65</v>
      </c>
      <c r="H2871" s="24"/>
      <c r="I2871" s="71"/>
      <c r="J2871" s="71"/>
    </row>
    <row r="2872" spans="1:19">
      <c r="A2872" s="24"/>
      <c r="B2872" s="24"/>
      <c r="C2872" s="36" t="s">
        <v>336</v>
      </c>
      <c r="D2872" s="26"/>
      <c r="E2872" s="26"/>
      <c r="F2872" s="26"/>
      <c r="G2872" s="43"/>
      <c r="H2872" s="24"/>
      <c r="I2872" s="71"/>
      <c r="J2872" s="77"/>
      <c r="K2872" s="9"/>
      <c r="L2872" s="9"/>
      <c r="M2872" s="9"/>
      <c r="N2872" s="9"/>
    </row>
    <row r="2873" spans="1:19">
      <c r="A2873" s="24"/>
      <c r="B2873" s="28" t="s">
        <v>275</v>
      </c>
      <c r="C2873" s="24"/>
      <c r="D2873" s="26"/>
      <c r="E2873" s="26"/>
      <c r="F2873" s="26"/>
      <c r="G2873" s="61">
        <f>SUM(G2868:G2872)</f>
        <v>6144.7399999999989</v>
      </c>
      <c r="H2873" s="24"/>
      <c r="I2873" s="71"/>
      <c r="J2873" s="74"/>
      <c r="K2873" s="33"/>
      <c r="L2873" s="47"/>
      <c r="M2873" s="47"/>
      <c r="N2873" s="47"/>
    </row>
    <row r="2874" spans="1:19" ht="14.25">
      <c r="A2874" s="24">
        <v>240</v>
      </c>
      <c r="B2874" s="25" t="s">
        <v>373</v>
      </c>
      <c r="C2874" s="24"/>
      <c r="D2874" s="26"/>
      <c r="E2874" s="26"/>
      <c r="F2874" s="26"/>
      <c r="G2874" s="26"/>
      <c r="H2874" s="24"/>
      <c r="I2874" s="71"/>
      <c r="J2874" s="77"/>
      <c r="K2874" s="9"/>
      <c r="L2874" s="9"/>
      <c r="M2874" s="9"/>
      <c r="N2874" s="74"/>
      <c r="O2874" s="74"/>
      <c r="P2874" s="74"/>
      <c r="Q2874" s="81"/>
      <c r="R2874" s="85"/>
    </row>
    <row r="2875" spans="1:19">
      <c r="A2875" s="24"/>
      <c r="B2875" s="27" t="s">
        <v>274</v>
      </c>
      <c r="C2875" s="24"/>
      <c r="D2875" s="26"/>
      <c r="E2875" s="26"/>
      <c r="F2875" s="26"/>
      <c r="G2875" s="26"/>
      <c r="H2875" s="24"/>
      <c r="I2875" s="71"/>
      <c r="J2875" s="71"/>
      <c r="M2875" s="33"/>
      <c r="N2875" s="33"/>
      <c r="O2875" s="33"/>
    </row>
    <row r="2876" spans="1:19">
      <c r="A2876" s="24"/>
      <c r="B2876" s="27"/>
      <c r="C2876" s="24"/>
      <c r="D2876" s="26"/>
      <c r="E2876" s="26"/>
      <c r="F2876" s="26"/>
      <c r="G2876" s="26"/>
      <c r="H2876" s="32"/>
      <c r="I2876" s="71"/>
      <c r="J2876" s="71"/>
      <c r="M2876" s="33"/>
      <c r="N2876" s="33"/>
      <c r="O2876" s="33"/>
    </row>
    <row r="2877" spans="1:19">
      <c r="A2877" s="24"/>
      <c r="B2877" s="28" t="s">
        <v>275</v>
      </c>
      <c r="C2877" s="24"/>
      <c r="D2877" s="26"/>
      <c r="E2877" s="26"/>
      <c r="F2877" s="26"/>
      <c r="G2877" s="61">
        <f>SUM(G2876:G2876)</f>
        <v>0</v>
      </c>
      <c r="H2877" s="24"/>
      <c r="I2877" s="71"/>
      <c r="J2877" s="71"/>
      <c r="M2877" s="9"/>
      <c r="N2877" s="9"/>
      <c r="O2877" s="82"/>
      <c r="P2877" s="9"/>
    </row>
    <row r="2878" spans="1:19">
      <c r="A2878" s="24"/>
      <c r="B2878" s="27" t="s">
        <v>276</v>
      </c>
      <c r="C2878" s="29" t="s">
        <v>277</v>
      </c>
      <c r="D2878" s="26" t="s">
        <v>278</v>
      </c>
      <c r="E2878" s="26">
        <v>3479.7</v>
      </c>
      <c r="F2878" s="26"/>
      <c r="G2878" s="59">
        <f>E2878*2.3</f>
        <v>8003.3099999999986</v>
      </c>
      <c r="H2878" s="24"/>
      <c r="I2878" s="112" t="s">
        <v>394</v>
      </c>
      <c r="J2878" s="71"/>
      <c r="M2878" s="9"/>
      <c r="N2878" s="9"/>
      <c r="O2878" s="9"/>
      <c r="P2878" s="9"/>
    </row>
    <row r="2879" spans="1:19">
      <c r="A2879" s="24"/>
      <c r="B2879" s="27"/>
      <c r="C2879" s="129" t="s">
        <v>724</v>
      </c>
      <c r="D2879" s="26"/>
      <c r="E2879" s="26"/>
      <c r="F2879" s="26">
        <v>0.5</v>
      </c>
      <c r="G2879" s="43">
        <v>585.66</v>
      </c>
      <c r="H2879" s="124">
        <v>43556</v>
      </c>
      <c r="I2879" s="71"/>
      <c r="J2879" s="71"/>
      <c r="M2879" s="9"/>
      <c r="N2879" s="9"/>
      <c r="O2879" s="9"/>
      <c r="P2879" s="9"/>
    </row>
    <row r="2880" spans="1:19">
      <c r="A2880" s="24"/>
      <c r="B2880" s="29"/>
      <c r="C2880" s="24" t="s">
        <v>335</v>
      </c>
      <c r="D2880" s="26" t="s">
        <v>287</v>
      </c>
      <c r="E2880" s="26">
        <v>1</v>
      </c>
      <c r="F2880" s="26">
        <v>0.19</v>
      </c>
      <c r="G2880" s="26">
        <v>177.65</v>
      </c>
      <c r="H2880" s="24"/>
      <c r="I2880" s="71"/>
      <c r="J2880" s="71"/>
      <c r="L2880" s="9"/>
      <c r="M2880" s="9"/>
      <c r="N2880" s="9"/>
      <c r="O2880" s="9"/>
      <c r="P2880" s="9"/>
    </row>
    <row r="2881" spans="1:16">
      <c r="A2881" s="24"/>
      <c r="B2881" s="24"/>
      <c r="C2881" s="36" t="s">
        <v>336</v>
      </c>
      <c r="D2881" s="26"/>
      <c r="E2881" s="26"/>
      <c r="F2881" s="26"/>
      <c r="G2881" s="43"/>
      <c r="H2881" s="24"/>
      <c r="I2881" s="71"/>
      <c r="J2881" s="71"/>
      <c r="L2881" s="9"/>
      <c r="M2881" s="9"/>
      <c r="N2881" s="9"/>
    </row>
    <row r="2882" spans="1:16">
      <c r="A2882" s="24"/>
      <c r="B2882" s="28" t="s">
        <v>275</v>
      </c>
      <c r="C2882" s="24"/>
      <c r="D2882" s="26"/>
      <c r="E2882" s="26"/>
      <c r="F2882" s="26"/>
      <c r="G2882" s="61">
        <f>SUM(G2878:G2881)</f>
        <v>8766.619999999999</v>
      </c>
      <c r="H2882" s="24"/>
      <c r="I2882" s="71"/>
      <c r="J2882" s="71"/>
      <c r="L2882" s="33"/>
      <c r="M2882" s="33"/>
      <c r="N2882" s="34"/>
      <c r="O2882" s="77"/>
      <c r="P2882" s="77"/>
    </row>
    <row r="2883" spans="1:16" ht="14.25">
      <c r="A2883" s="24">
        <v>241</v>
      </c>
      <c r="B2883" s="25" t="s">
        <v>374</v>
      </c>
      <c r="C2883" s="24"/>
      <c r="D2883" s="26"/>
      <c r="E2883" s="26"/>
      <c r="F2883" s="26"/>
      <c r="G2883" s="26"/>
      <c r="H2883" s="24"/>
      <c r="I2883" s="71"/>
      <c r="J2883" s="77"/>
      <c r="K2883" s="9"/>
      <c r="L2883" s="9"/>
      <c r="M2883" s="9"/>
      <c r="N2883" s="9"/>
      <c r="O2883" s="33"/>
    </row>
    <row r="2884" spans="1:16">
      <c r="A2884" s="24"/>
      <c r="B2884" s="27" t="s">
        <v>274</v>
      </c>
      <c r="C2884" s="24"/>
      <c r="D2884" s="26"/>
      <c r="E2884" s="26"/>
      <c r="F2884" s="26"/>
      <c r="G2884" s="26"/>
      <c r="H2884" s="24"/>
      <c r="I2884" s="71"/>
      <c r="J2884" s="77"/>
      <c r="K2884" s="9"/>
      <c r="L2884" s="9"/>
      <c r="M2884" s="9"/>
      <c r="N2884" s="9"/>
      <c r="O2884" s="9"/>
      <c r="P2884" s="9"/>
    </row>
    <row r="2885" spans="1:16">
      <c r="A2885" s="24"/>
      <c r="B2885" s="27"/>
      <c r="C2885" s="24" t="s">
        <v>537</v>
      </c>
      <c r="D2885" s="26" t="s">
        <v>126</v>
      </c>
      <c r="E2885" s="26">
        <v>10</v>
      </c>
      <c r="F2885" s="26">
        <v>2.9</v>
      </c>
      <c r="G2885" s="26">
        <v>1265.4000000000001</v>
      </c>
      <c r="H2885" s="32">
        <v>43559</v>
      </c>
      <c r="I2885" s="71"/>
      <c r="J2885" s="77"/>
      <c r="K2885" s="9"/>
      <c r="L2885" s="9"/>
      <c r="M2885" s="9"/>
      <c r="N2885" s="9"/>
      <c r="O2885" s="9"/>
      <c r="P2885" s="9"/>
    </row>
    <row r="2886" spans="1:16">
      <c r="A2886" s="24"/>
      <c r="B2886" s="27" t="s">
        <v>352</v>
      </c>
      <c r="C2886" s="24" t="s">
        <v>438</v>
      </c>
      <c r="D2886" s="26" t="s">
        <v>287</v>
      </c>
      <c r="E2886" s="26">
        <v>3</v>
      </c>
      <c r="F2886" s="26">
        <v>1.1000000000000001</v>
      </c>
      <c r="G2886" s="26">
        <v>353</v>
      </c>
      <c r="H2886" s="32">
        <v>43559</v>
      </c>
      <c r="I2886" s="71"/>
      <c r="J2886" s="77"/>
      <c r="K2886" s="9"/>
      <c r="L2886" s="9"/>
      <c r="M2886" s="9"/>
      <c r="N2886" s="9"/>
      <c r="O2886" s="9"/>
      <c r="P2886" s="9"/>
    </row>
    <row r="2887" spans="1:16">
      <c r="A2887" s="24"/>
      <c r="B2887" s="27" t="s">
        <v>447</v>
      </c>
      <c r="C2887" s="24" t="s">
        <v>386</v>
      </c>
      <c r="D2887" s="26" t="s">
        <v>287</v>
      </c>
      <c r="E2887" s="26">
        <v>2</v>
      </c>
      <c r="F2887" s="26">
        <v>2.4</v>
      </c>
      <c r="G2887" s="43">
        <v>1108.96</v>
      </c>
      <c r="H2887" s="66" t="s">
        <v>446</v>
      </c>
      <c r="I2887" s="71"/>
      <c r="J2887" s="77"/>
      <c r="K2887" s="9"/>
      <c r="L2887" s="9"/>
      <c r="M2887" s="9"/>
      <c r="N2887" s="9"/>
      <c r="O2887" s="9"/>
      <c r="P2887" s="9"/>
    </row>
    <row r="2888" spans="1:16">
      <c r="A2888" s="24"/>
      <c r="B2888" s="27" t="s">
        <v>352</v>
      </c>
      <c r="C2888" s="24" t="s">
        <v>507</v>
      </c>
      <c r="D2888" s="26" t="s">
        <v>126</v>
      </c>
      <c r="E2888" s="26">
        <v>1</v>
      </c>
      <c r="F2888" s="26">
        <v>1.4</v>
      </c>
      <c r="G2888" s="43">
        <v>757.59</v>
      </c>
      <c r="H2888" s="66">
        <v>43570</v>
      </c>
      <c r="I2888" s="71"/>
      <c r="J2888" s="77"/>
      <c r="K2888" s="9"/>
      <c r="L2888" s="9"/>
      <c r="M2888" s="9"/>
      <c r="N2888" s="9"/>
      <c r="O2888" s="9"/>
      <c r="P2888" s="9"/>
    </row>
    <row r="2889" spans="1:16">
      <c r="A2889" s="24"/>
      <c r="B2889" s="27"/>
      <c r="C2889" s="24" t="s">
        <v>413</v>
      </c>
      <c r="D2889" s="26" t="s">
        <v>287</v>
      </c>
      <c r="E2889" s="26">
        <v>2</v>
      </c>
      <c r="F2889" s="26">
        <v>3.1</v>
      </c>
      <c r="G2889" s="43">
        <v>1745.64</v>
      </c>
      <c r="H2889" s="66">
        <v>43570</v>
      </c>
      <c r="I2889" s="71"/>
      <c r="J2889" s="77"/>
      <c r="K2889" s="9"/>
      <c r="L2889" s="9"/>
      <c r="M2889" s="9"/>
      <c r="N2889" s="9"/>
      <c r="O2889" s="9"/>
      <c r="P2889" s="9"/>
    </row>
    <row r="2890" spans="1:16">
      <c r="A2890" s="24"/>
      <c r="B2890" s="28" t="s">
        <v>275</v>
      </c>
      <c r="C2890" s="24"/>
      <c r="D2890" s="26"/>
      <c r="E2890" s="26"/>
      <c r="F2890" s="26"/>
      <c r="G2890" s="61">
        <f>SUM(G2885:G2889)</f>
        <v>5230.59</v>
      </c>
      <c r="H2890" s="24"/>
      <c r="I2890" s="71"/>
      <c r="J2890" s="71"/>
    </row>
    <row r="2891" spans="1:16">
      <c r="A2891" s="24"/>
      <c r="B2891" s="27" t="s">
        <v>276</v>
      </c>
      <c r="C2891" s="29" t="s">
        <v>277</v>
      </c>
      <c r="D2891" s="26" t="s">
        <v>278</v>
      </c>
      <c r="E2891" s="26">
        <v>3252.83</v>
      </c>
      <c r="F2891" s="26"/>
      <c r="G2891" s="59">
        <f>E2891*2.3</f>
        <v>7481.5089999999991</v>
      </c>
      <c r="H2891" s="24"/>
      <c r="I2891" s="71"/>
      <c r="J2891" s="71"/>
      <c r="L2891" s="33"/>
      <c r="M2891" s="33"/>
    </row>
    <row r="2892" spans="1:16">
      <c r="A2892" s="24"/>
      <c r="B2892" s="27"/>
      <c r="C2892" s="24" t="s">
        <v>417</v>
      </c>
      <c r="D2892" s="26" t="s">
        <v>287</v>
      </c>
      <c r="E2892" s="26">
        <v>10</v>
      </c>
      <c r="F2892" s="26">
        <v>1.3</v>
      </c>
      <c r="G2892" s="59">
        <v>774.72</v>
      </c>
      <c r="H2892" s="32">
        <v>43559</v>
      </c>
      <c r="I2892" s="71"/>
      <c r="J2892" s="71"/>
      <c r="L2892" s="33"/>
      <c r="M2892" s="33"/>
    </row>
    <row r="2893" spans="1:16">
      <c r="A2893" s="24"/>
      <c r="B2893" s="27"/>
      <c r="C2893" s="129" t="s">
        <v>724</v>
      </c>
      <c r="D2893" s="26"/>
      <c r="E2893" s="26"/>
      <c r="F2893" s="26">
        <v>0.5</v>
      </c>
      <c r="G2893" s="43">
        <v>585.66</v>
      </c>
      <c r="H2893" s="124">
        <v>43556</v>
      </c>
      <c r="I2893" s="71"/>
      <c r="J2893" s="71"/>
      <c r="L2893" s="33"/>
      <c r="M2893" s="33"/>
    </row>
    <row r="2894" spans="1:16">
      <c r="A2894" s="24"/>
      <c r="B2894" s="29"/>
      <c r="C2894" s="24" t="s">
        <v>335</v>
      </c>
      <c r="D2894" s="26" t="s">
        <v>287</v>
      </c>
      <c r="E2894" s="26"/>
      <c r="F2894" s="26"/>
      <c r="G2894" s="59"/>
      <c r="H2894" s="24"/>
      <c r="I2894" s="71"/>
      <c r="J2894" s="71"/>
    </row>
    <row r="2895" spans="1:16">
      <c r="A2895" s="24"/>
      <c r="B2895" s="24"/>
      <c r="C2895" s="36" t="s">
        <v>336</v>
      </c>
      <c r="D2895" s="26"/>
      <c r="E2895" s="26"/>
      <c r="F2895" s="26"/>
      <c r="G2895" s="59"/>
      <c r="H2895" s="24"/>
      <c r="I2895" s="71"/>
      <c r="J2895" s="71"/>
    </row>
    <row r="2896" spans="1:16">
      <c r="A2896" s="24"/>
      <c r="B2896" s="28" t="s">
        <v>275</v>
      </c>
      <c r="C2896" s="24"/>
      <c r="D2896" s="26"/>
      <c r="E2896" s="26"/>
      <c r="F2896" s="26"/>
      <c r="G2896" s="58">
        <f>SUM(G2891:G2895)</f>
        <v>8841.8889999999992</v>
      </c>
      <c r="H2896" s="24"/>
      <c r="I2896" s="71"/>
      <c r="J2896" s="71"/>
    </row>
    <row r="2897" spans="1:10" ht="14.25">
      <c r="A2897" s="24">
        <v>242</v>
      </c>
      <c r="B2897" s="25" t="s">
        <v>375</v>
      </c>
      <c r="C2897" s="30" t="s">
        <v>284</v>
      </c>
      <c r="D2897" s="26"/>
      <c r="E2897" s="26"/>
      <c r="F2897" s="26"/>
      <c r="G2897" s="59"/>
      <c r="H2897" s="24"/>
      <c r="I2897" s="71"/>
      <c r="J2897" s="71"/>
    </row>
    <row r="2898" spans="1:10">
      <c r="A2898" s="24"/>
      <c r="B2898" s="27" t="s">
        <v>274</v>
      </c>
      <c r="C2898" s="24"/>
      <c r="D2898" s="26"/>
      <c r="E2898" s="26"/>
      <c r="F2898" s="26"/>
      <c r="G2898" s="26"/>
      <c r="H2898" s="24"/>
      <c r="I2898" s="71"/>
      <c r="J2898" s="71"/>
    </row>
    <row r="2899" spans="1:10">
      <c r="A2899" s="24"/>
      <c r="B2899" s="27"/>
      <c r="C2899" s="24"/>
      <c r="D2899" s="26"/>
      <c r="E2899" s="26"/>
      <c r="F2899" s="26"/>
      <c r="G2899" s="59"/>
      <c r="H2899" s="32"/>
      <c r="I2899" s="71"/>
      <c r="J2899" s="71"/>
    </row>
    <row r="2900" spans="1:10">
      <c r="A2900" s="24"/>
      <c r="B2900" s="28" t="s">
        <v>275</v>
      </c>
      <c r="C2900" s="24"/>
      <c r="D2900" s="26"/>
      <c r="E2900" s="26"/>
      <c r="F2900" s="26"/>
      <c r="G2900" s="61">
        <f>SUM(G2899:G2899)</f>
        <v>0</v>
      </c>
      <c r="H2900" s="24"/>
      <c r="I2900" s="71"/>
      <c r="J2900" s="71"/>
    </row>
    <row r="2901" spans="1:10">
      <c r="A2901" s="24"/>
      <c r="B2901" s="27" t="s">
        <v>276</v>
      </c>
      <c r="C2901" s="29" t="s">
        <v>277</v>
      </c>
      <c r="D2901" s="26" t="s">
        <v>278</v>
      </c>
      <c r="E2901" s="26">
        <v>338.3</v>
      </c>
      <c r="F2901" s="26"/>
      <c r="G2901" s="59">
        <f>E2901*2.3</f>
        <v>778.08999999999992</v>
      </c>
      <c r="H2901" s="24"/>
      <c r="I2901" s="71"/>
      <c r="J2901" s="71"/>
    </row>
    <row r="2902" spans="1:10">
      <c r="A2902" s="24"/>
      <c r="B2902" s="28" t="s">
        <v>275</v>
      </c>
      <c r="C2902" s="24"/>
      <c r="D2902" s="26"/>
      <c r="E2902" s="26"/>
      <c r="F2902" s="26"/>
      <c r="G2902" s="58">
        <f>SUM(G2901:G2901)</f>
        <v>778.08999999999992</v>
      </c>
      <c r="H2902" s="24"/>
      <c r="I2902" s="71"/>
      <c r="J2902" s="71"/>
    </row>
    <row r="2903" spans="1:10" ht="14.25">
      <c r="A2903" s="24">
        <v>243</v>
      </c>
      <c r="B2903" s="25" t="s">
        <v>376</v>
      </c>
      <c r="C2903" s="30" t="s">
        <v>284</v>
      </c>
      <c r="D2903" s="26"/>
      <c r="E2903" s="26"/>
      <c r="F2903" s="26"/>
      <c r="G2903" s="59"/>
      <c r="H2903" s="24"/>
      <c r="I2903" s="71"/>
      <c r="J2903" s="71"/>
    </row>
    <row r="2904" spans="1:10">
      <c r="A2904" s="24"/>
      <c r="B2904" s="27" t="s">
        <v>274</v>
      </c>
      <c r="C2904" s="24"/>
      <c r="D2904" s="26"/>
      <c r="E2904" s="26"/>
      <c r="F2904" s="26"/>
      <c r="G2904" s="26"/>
      <c r="H2904" s="24"/>
      <c r="I2904" s="71"/>
      <c r="J2904" s="71"/>
    </row>
    <row r="2905" spans="1:10">
      <c r="A2905" s="24"/>
      <c r="B2905" s="27"/>
      <c r="C2905" s="24"/>
      <c r="D2905" s="26"/>
      <c r="E2905" s="26"/>
      <c r="F2905" s="26"/>
      <c r="G2905" s="26"/>
      <c r="H2905" s="32"/>
      <c r="I2905" s="71"/>
      <c r="J2905" s="71"/>
    </row>
    <row r="2906" spans="1:10">
      <c r="A2906" s="24"/>
      <c r="B2906" s="28" t="s">
        <v>275</v>
      </c>
      <c r="C2906" s="24"/>
      <c r="D2906" s="26"/>
      <c r="E2906" s="26"/>
      <c r="F2906" s="26"/>
      <c r="G2906" s="61">
        <f>SUM(G2905:G2905)</f>
        <v>0</v>
      </c>
      <c r="H2906" s="24"/>
      <c r="I2906" s="71"/>
      <c r="J2906" s="71"/>
    </row>
    <row r="2907" spans="1:10">
      <c r="A2907" s="24"/>
      <c r="B2907" s="27" t="s">
        <v>276</v>
      </c>
      <c r="C2907" s="29" t="s">
        <v>277</v>
      </c>
      <c r="D2907" s="26" t="s">
        <v>278</v>
      </c>
      <c r="E2907" s="26">
        <v>579.79999999999995</v>
      </c>
      <c r="F2907" s="26"/>
      <c r="G2907" s="59">
        <f>E2907*2.3</f>
        <v>1333.5399999999997</v>
      </c>
      <c r="H2907" s="24"/>
      <c r="I2907" s="71"/>
      <c r="J2907" s="71"/>
    </row>
    <row r="2908" spans="1:10">
      <c r="A2908" s="24"/>
      <c r="B2908" s="28" t="s">
        <v>275</v>
      </c>
      <c r="C2908" s="24"/>
      <c r="D2908" s="26"/>
      <c r="E2908" s="26"/>
      <c r="F2908" s="26"/>
      <c r="G2908" s="61">
        <f>SUM(G2907:G2907)</f>
        <v>1333.5399999999997</v>
      </c>
      <c r="H2908" s="24"/>
      <c r="I2908" s="71"/>
      <c r="J2908" s="71"/>
    </row>
    <row r="2909" spans="1:10" ht="14.25">
      <c r="A2909" s="24">
        <v>244</v>
      </c>
      <c r="B2909" s="25" t="s">
        <v>378</v>
      </c>
      <c r="C2909" s="30" t="s">
        <v>284</v>
      </c>
      <c r="D2909" s="26"/>
      <c r="E2909" s="26"/>
      <c r="F2909" s="26"/>
      <c r="G2909" s="59"/>
      <c r="H2909" s="24"/>
      <c r="I2909" s="71"/>
      <c r="J2909" s="71"/>
    </row>
    <row r="2910" spans="1:10">
      <c r="A2910" s="24"/>
      <c r="B2910" s="27" t="s">
        <v>274</v>
      </c>
      <c r="C2910" s="24"/>
      <c r="D2910" s="26"/>
      <c r="E2910" s="26"/>
      <c r="F2910" s="26"/>
      <c r="G2910" s="59"/>
      <c r="H2910" s="24"/>
      <c r="I2910" s="71"/>
      <c r="J2910" s="71"/>
    </row>
    <row r="2911" spans="1:10">
      <c r="A2911" s="24"/>
      <c r="B2911" s="27"/>
      <c r="C2911" s="24"/>
      <c r="D2911" s="26"/>
      <c r="E2911" s="26"/>
      <c r="F2911" s="26"/>
      <c r="G2911" s="59"/>
      <c r="H2911" s="32"/>
      <c r="I2911" s="71"/>
      <c r="J2911" s="71"/>
    </row>
    <row r="2912" spans="1:10">
      <c r="A2912" s="24"/>
      <c r="B2912" s="28" t="s">
        <v>275</v>
      </c>
      <c r="C2912" s="24"/>
      <c r="D2912" s="26"/>
      <c r="E2912" s="26"/>
      <c r="F2912" s="26"/>
      <c r="G2912" s="58">
        <f>SUM(G2911:G2911)</f>
        <v>0</v>
      </c>
      <c r="H2912" s="24"/>
      <c r="I2912" s="112" t="s">
        <v>392</v>
      </c>
      <c r="J2912" s="120" t="s">
        <v>403</v>
      </c>
    </row>
    <row r="2913" spans="1:19">
      <c r="A2913" s="24"/>
      <c r="B2913" s="27" t="s">
        <v>276</v>
      </c>
      <c r="C2913" s="29" t="s">
        <v>277</v>
      </c>
      <c r="D2913" s="26" t="s">
        <v>278</v>
      </c>
      <c r="E2913" s="26">
        <v>399.3</v>
      </c>
      <c r="F2913" s="26"/>
      <c r="G2913" s="59">
        <f>E2913*2.3</f>
        <v>918.39</v>
      </c>
      <c r="H2913" s="24"/>
      <c r="I2913" s="71"/>
      <c r="J2913" s="71"/>
    </row>
    <row r="2914" spans="1:19">
      <c r="A2914" s="24"/>
      <c r="B2914" s="28" t="s">
        <v>275</v>
      </c>
      <c r="C2914" s="24"/>
      <c r="D2914" s="26"/>
      <c r="E2914" s="26"/>
      <c r="F2914" s="26"/>
      <c r="G2914" s="58">
        <f>SUM(G2913:G2913)</f>
        <v>918.39</v>
      </c>
      <c r="H2914" s="24"/>
      <c r="I2914" s="71"/>
      <c r="J2914" s="71"/>
      <c r="K2914" s="9"/>
      <c r="L2914" s="9"/>
      <c r="M2914" s="9"/>
    </row>
    <row r="2915" spans="1:19" ht="14.25">
      <c r="A2915" s="24">
        <v>245</v>
      </c>
      <c r="B2915" s="25" t="s">
        <v>379</v>
      </c>
      <c r="C2915" s="30" t="s">
        <v>284</v>
      </c>
      <c r="D2915" s="26"/>
      <c r="E2915" s="26"/>
      <c r="F2915" s="26"/>
      <c r="G2915" s="59"/>
      <c r="H2915" s="24"/>
      <c r="I2915" s="71"/>
      <c r="J2915" s="71"/>
      <c r="K2915" s="33"/>
      <c r="L2915" s="33"/>
      <c r="M2915" s="33"/>
    </row>
    <row r="2916" spans="1:19">
      <c r="A2916" s="24"/>
      <c r="B2916" s="27" t="s">
        <v>274</v>
      </c>
      <c r="D2916" s="26"/>
      <c r="E2916" s="26"/>
      <c r="F2916" s="26"/>
      <c r="G2916" s="59"/>
      <c r="H2916" s="24"/>
      <c r="I2916" s="71"/>
      <c r="J2916" s="71"/>
      <c r="K2916" s="33"/>
      <c r="L2916" s="33"/>
      <c r="M2916" s="33"/>
    </row>
    <row r="2917" spans="1:19">
      <c r="A2917" s="24"/>
      <c r="B2917" s="27"/>
      <c r="C2917" s="24"/>
      <c r="D2917" s="26"/>
      <c r="E2917" s="26"/>
      <c r="F2917" s="26"/>
      <c r="G2917" s="59"/>
      <c r="H2917" s="32"/>
      <c r="I2917" s="71"/>
      <c r="J2917" s="71"/>
      <c r="K2917" s="33"/>
      <c r="L2917" s="33"/>
      <c r="M2917" s="33"/>
    </row>
    <row r="2918" spans="1:19">
      <c r="A2918" s="24"/>
      <c r="B2918" s="28" t="s">
        <v>275</v>
      </c>
      <c r="C2918" s="24"/>
      <c r="D2918" s="26"/>
      <c r="E2918" s="26"/>
      <c r="F2918" s="26"/>
      <c r="G2918" s="58">
        <f>SUM(G2917:G2917)</f>
        <v>0</v>
      </c>
      <c r="H2918" s="24"/>
      <c r="I2918" s="71"/>
      <c r="J2918" s="71"/>
      <c r="K2918" s="33"/>
      <c r="L2918" s="33"/>
      <c r="M2918" s="33"/>
    </row>
    <row r="2919" spans="1:19">
      <c r="A2919" s="24"/>
      <c r="B2919" s="27" t="s">
        <v>276</v>
      </c>
      <c r="C2919" s="29" t="s">
        <v>277</v>
      </c>
      <c r="D2919" s="26" t="s">
        <v>278</v>
      </c>
      <c r="E2919" s="26">
        <v>407.4</v>
      </c>
      <c r="F2919" s="26"/>
      <c r="G2919" s="59">
        <f>E2919*2.3</f>
        <v>937.01999999999987</v>
      </c>
      <c r="H2919" s="24"/>
      <c r="I2919" s="71"/>
      <c r="J2919" s="71"/>
      <c r="K2919" s="9"/>
      <c r="L2919" s="9"/>
      <c r="M2919" s="9"/>
    </row>
    <row r="2920" spans="1:19">
      <c r="A2920" s="24"/>
      <c r="B2920" s="28" t="s">
        <v>275</v>
      </c>
      <c r="C2920" s="24"/>
      <c r="D2920" s="26"/>
      <c r="E2920" s="26"/>
      <c r="F2920" s="26"/>
      <c r="G2920" s="58">
        <f>SUM(G2919:G2919)</f>
        <v>937.01999999999987</v>
      </c>
      <c r="H2920" s="24"/>
      <c r="I2920" s="71"/>
      <c r="J2920" s="71"/>
    </row>
    <row r="2921" spans="1:19" ht="14.25">
      <c r="A2921" s="24">
        <v>246</v>
      </c>
      <c r="B2921" s="25" t="s">
        <v>380</v>
      </c>
      <c r="C2921" s="24"/>
      <c r="D2921" s="26"/>
      <c r="E2921" s="26"/>
      <c r="F2921" s="26"/>
      <c r="G2921" s="59"/>
      <c r="H2921" s="24"/>
      <c r="I2921" s="71"/>
      <c r="J2921" s="71"/>
      <c r="K2921" s="9"/>
      <c r="L2921" s="9"/>
      <c r="M2921" s="9"/>
    </row>
    <row r="2922" spans="1:19">
      <c r="A2922" s="24"/>
      <c r="B2922" s="27" t="s">
        <v>274</v>
      </c>
      <c r="C2922" s="24"/>
      <c r="D2922" s="26"/>
      <c r="E2922" s="26"/>
      <c r="F2922" s="26"/>
      <c r="G2922" s="59"/>
      <c r="H2922" s="24"/>
      <c r="I2922" s="71"/>
      <c r="J2922" s="71"/>
      <c r="K2922" s="33"/>
      <c r="L2922" s="33"/>
      <c r="M2922" s="33"/>
      <c r="N2922" s="9"/>
      <c r="O2922" s="9"/>
      <c r="P2922" s="9"/>
    </row>
    <row r="2923" spans="1:19">
      <c r="A2923" s="24"/>
      <c r="B2923" s="27" t="s">
        <v>352</v>
      </c>
      <c r="C2923" s="24" t="s">
        <v>388</v>
      </c>
      <c r="D2923" s="26" t="s">
        <v>126</v>
      </c>
      <c r="E2923" s="26">
        <v>11</v>
      </c>
      <c r="F2923" s="26">
        <v>22.8</v>
      </c>
      <c r="G2923" s="26">
        <v>12041.75</v>
      </c>
      <c r="H2923" s="32">
        <v>43564</v>
      </c>
      <c r="I2923" s="71"/>
      <c r="J2923" s="71"/>
      <c r="K2923" s="33"/>
      <c r="L2923" s="33"/>
      <c r="M2923" s="33"/>
      <c r="N2923" s="9"/>
      <c r="O2923" s="9"/>
      <c r="P2923" s="9"/>
    </row>
    <row r="2924" spans="1:19">
      <c r="A2924" s="24"/>
      <c r="B2924" s="28" t="s">
        <v>275</v>
      </c>
      <c r="C2924" s="24"/>
      <c r="D2924" s="26"/>
      <c r="E2924" s="26"/>
      <c r="F2924" s="26"/>
      <c r="G2924" s="58">
        <f>SUM(G2923:G2923)</f>
        <v>12041.75</v>
      </c>
      <c r="H2924" s="24"/>
      <c r="I2924" s="71"/>
      <c r="J2924" s="71"/>
      <c r="K2924" s="9"/>
      <c r="L2924" s="9"/>
      <c r="M2924" s="9"/>
      <c r="N2924" s="9"/>
      <c r="O2924" s="33"/>
      <c r="P2924" s="33"/>
      <c r="Q2924" s="33"/>
      <c r="R2924" s="34"/>
      <c r="S2924" s="38"/>
    </row>
    <row r="2925" spans="1:19">
      <c r="A2925" s="24"/>
      <c r="B2925" s="27" t="s">
        <v>276</v>
      </c>
      <c r="C2925" s="29" t="s">
        <v>277</v>
      </c>
      <c r="D2925" s="26" t="s">
        <v>278</v>
      </c>
      <c r="E2925" s="26">
        <v>3528.7</v>
      </c>
      <c r="F2925" s="26"/>
      <c r="G2925" s="59">
        <f>E2925*2.3</f>
        <v>8116.0099999999993</v>
      </c>
      <c r="H2925" s="24"/>
      <c r="I2925" s="112" t="s">
        <v>392</v>
      </c>
      <c r="J2925" s="71"/>
    </row>
    <row r="2926" spans="1:19">
      <c r="A2926" s="24"/>
      <c r="B2926" s="27" t="s">
        <v>352</v>
      </c>
      <c r="C2926" s="129" t="s">
        <v>418</v>
      </c>
      <c r="D2926" s="26"/>
      <c r="E2926" s="69"/>
      <c r="F2926" s="26">
        <v>4</v>
      </c>
      <c r="G2926" s="26">
        <v>1333.19</v>
      </c>
      <c r="H2926" s="32">
        <v>43557</v>
      </c>
      <c r="I2926" s="71"/>
      <c r="J2926" s="71"/>
    </row>
    <row r="2927" spans="1:19">
      <c r="A2927" s="24"/>
      <c r="B2927" s="27"/>
      <c r="C2927" s="129" t="s">
        <v>724</v>
      </c>
      <c r="D2927" s="26"/>
      <c r="E2927" s="26"/>
      <c r="F2927" s="26">
        <v>0.5</v>
      </c>
      <c r="G2927" s="43">
        <v>585.66</v>
      </c>
      <c r="H2927" s="124">
        <v>43556</v>
      </c>
      <c r="I2927" s="71"/>
      <c r="J2927" s="71"/>
    </row>
    <row r="2928" spans="1:19" ht="12" customHeight="1">
      <c r="A2928" s="24"/>
      <c r="B2928" s="29"/>
      <c r="C2928" s="24" t="s">
        <v>335</v>
      </c>
      <c r="D2928" s="26" t="s">
        <v>287</v>
      </c>
      <c r="E2928" s="26">
        <v>1</v>
      </c>
      <c r="F2928" s="26"/>
      <c r="G2928" s="59"/>
      <c r="H2928" s="24"/>
      <c r="I2928" s="77"/>
      <c r="J2928" s="71"/>
    </row>
    <row r="2929" spans="1:19">
      <c r="A2929" s="24"/>
      <c r="B2929" s="24"/>
      <c r="C2929" s="36" t="s">
        <v>336</v>
      </c>
      <c r="D2929" s="26"/>
      <c r="E2929" s="26"/>
      <c r="F2929" s="26"/>
      <c r="G2929" s="59"/>
      <c r="H2929" s="24"/>
      <c r="I2929" s="71"/>
      <c r="J2929" s="71"/>
    </row>
    <row r="2930" spans="1:19">
      <c r="A2930" s="24"/>
      <c r="B2930" s="28" t="s">
        <v>275</v>
      </c>
      <c r="C2930" s="24"/>
      <c r="D2930" s="26"/>
      <c r="E2930" s="26"/>
      <c r="F2930" s="26"/>
      <c r="G2930" s="58">
        <f>SUM(G2925:G2929)</f>
        <v>10034.859999999999</v>
      </c>
      <c r="H2930" s="24"/>
      <c r="I2930" s="71"/>
      <c r="J2930" s="71"/>
    </row>
    <row r="2931" spans="1:19" ht="14.25">
      <c r="A2931" s="24">
        <v>247</v>
      </c>
      <c r="B2931" s="25" t="s">
        <v>381</v>
      </c>
      <c r="C2931" s="24"/>
      <c r="D2931" s="26"/>
      <c r="E2931" s="26"/>
      <c r="F2931" s="26"/>
      <c r="G2931" s="59"/>
      <c r="H2931" s="24"/>
      <c r="I2931" s="71"/>
      <c r="J2931" s="71"/>
    </row>
    <row r="2932" spans="1:19">
      <c r="A2932" s="24"/>
      <c r="B2932" s="27" t="s">
        <v>274</v>
      </c>
      <c r="C2932" s="24"/>
      <c r="D2932" s="26"/>
      <c r="E2932" s="26"/>
      <c r="F2932" s="26"/>
      <c r="G2932" s="59"/>
      <c r="H2932" s="24"/>
      <c r="I2932" s="71"/>
      <c r="J2932" s="71"/>
      <c r="O2932" s="33"/>
      <c r="P2932" s="33"/>
      <c r="Q2932" s="33"/>
      <c r="R2932" s="34"/>
      <c r="S2932" s="38"/>
    </row>
    <row r="2933" spans="1:19">
      <c r="A2933" s="24"/>
      <c r="B2933" s="26"/>
      <c r="C2933" s="24" t="s">
        <v>531</v>
      </c>
      <c r="D2933" s="26" t="s">
        <v>287</v>
      </c>
      <c r="E2933" s="26">
        <v>2</v>
      </c>
      <c r="F2933" s="26">
        <v>3.6</v>
      </c>
      <c r="G2933" s="26">
        <v>820.45</v>
      </c>
      <c r="H2933" s="66" t="s">
        <v>542</v>
      </c>
      <c r="I2933" s="71"/>
      <c r="J2933" s="71"/>
      <c r="O2933" s="33"/>
      <c r="P2933" s="33"/>
      <c r="Q2933" s="33"/>
      <c r="R2933" s="34"/>
      <c r="S2933" s="38"/>
    </row>
    <row r="2934" spans="1:19">
      <c r="A2934" s="24"/>
      <c r="B2934" s="26" t="s">
        <v>578</v>
      </c>
      <c r="C2934" s="24" t="s">
        <v>386</v>
      </c>
      <c r="D2934" s="26" t="s">
        <v>287</v>
      </c>
      <c r="E2934" s="26">
        <v>1</v>
      </c>
      <c r="F2934" s="26">
        <v>1.2</v>
      </c>
      <c r="G2934" s="43">
        <v>642.17999999999995</v>
      </c>
      <c r="H2934" s="66">
        <v>43584</v>
      </c>
      <c r="I2934" s="71"/>
      <c r="J2934" s="71"/>
      <c r="O2934" s="33"/>
      <c r="P2934" s="33"/>
      <c r="Q2934" s="33"/>
      <c r="R2934" s="34"/>
      <c r="S2934" s="38"/>
    </row>
    <row r="2935" spans="1:19">
      <c r="A2935" s="24"/>
      <c r="B2935" s="28" t="s">
        <v>275</v>
      </c>
      <c r="C2935" s="24"/>
      <c r="D2935" s="26"/>
      <c r="E2935" s="26"/>
      <c r="F2935" s="26"/>
      <c r="G2935" s="58">
        <f>SUM(G2933:G2934)</f>
        <v>1462.63</v>
      </c>
      <c r="H2935" s="24"/>
      <c r="I2935" s="71"/>
      <c r="J2935" s="71"/>
      <c r="L2935" s="9"/>
      <c r="M2935" s="9"/>
      <c r="N2935" s="9"/>
      <c r="O2935" s="9"/>
      <c r="P2935" s="9"/>
      <c r="Q2935" s="9"/>
      <c r="R2935" s="9"/>
    </row>
    <row r="2936" spans="1:19">
      <c r="A2936" s="24"/>
      <c r="B2936" s="27" t="s">
        <v>276</v>
      </c>
      <c r="C2936" s="29" t="s">
        <v>277</v>
      </c>
      <c r="D2936" s="26" t="s">
        <v>278</v>
      </c>
      <c r="E2936" s="26">
        <v>3444.1</v>
      </c>
      <c r="F2936" s="26"/>
      <c r="G2936" s="59">
        <f>E2936*2.3</f>
        <v>7921.4299999999994</v>
      </c>
      <c r="H2936" s="24"/>
      <c r="I2936" s="71"/>
      <c r="J2936" s="71"/>
      <c r="L2936" s="9"/>
      <c r="M2936" s="9"/>
      <c r="N2936" s="9"/>
      <c r="O2936" s="9"/>
      <c r="P2936" s="9"/>
      <c r="Q2936" s="9"/>
      <c r="R2936" s="9"/>
    </row>
    <row r="2937" spans="1:19">
      <c r="A2937" s="24"/>
      <c r="B2937" s="27"/>
      <c r="C2937" s="24" t="s">
        <v>417</v>
      </c>
      <c r="D2937" s="26" t="s">
        <v>287</v>
      </c>
      <c r="E2937" s="26">
        <v>7</v>
      </c>
      <c r="F2937" s="26">
        <v>0.9</v>
      </c>
      <c r="G2937" s="26">
        <v>542.29999999999995</v>
      </c>
      <c r="H2937" s="32">
        <v>43557</v>
      </c>
      <c r="I2937" s="71"/>
      <c r="J2937" s="71"/>
      <c r="L2937" s="9"/>
      <c r="M2937" s="9"/>
      <c r="N2937" s="9"/>
      <c r="O2937" s="9"/>
      <c r="P2937" s="9"/>
      <c r="Q2937" s="9"/>
      <c r="R2937" s="9"/>
    </row>
    <row r="2938" spans="1:19">
      <c r="A2938" s="24"/>
      <c r="B2938" s="27"/>
      <c r="C2938" s="129" t="s">
        <v>724</v>
      </c>
      <c r="D2938" s="26"/>
      <c r="E2938" s="26"/>
      <c r="F2938" s="26">
        <v>0.5</v>
      </c>
      <c r="G2938" s="43">
        <v>585.66</v>
      </c>
      <c r="H2938" s="124">
        <v>43556</v>
      </c>
      <c r="I2938" s="71"/>
      <c r="J2938" s="71"/>
      <c r="L2938" s="9"/>
      <c r="M2938" s="9"/>
      <c r="N2938" s="9"/>
      <c r="O2938" s="9"/>
      <c r="P2938" s="9"/>
      <c r="Q2938" s="9"/>
      <c r="R2938" s="9"/>
    </row>
    <row r="2939" spans="1:19">
      <c r="A2939" s="24"/>
      <c r="B2939" s="29"/>
      <c r="C2939" s="24" t="s">
        <v>335</v>
      </c>
      <c r="D2939" s="26" t="s">
        <v>287</v>
      </c>
      <c r="E2939" s="26">
        <v>1</v>
      </c>
      <c r="F2939" s="26">
        <v>0.19</v>
      </c>
      <c r="G2939" s="59">
        <v>177.65</v>
      </c>
      <c r="H2939" s="24"/>
      <c r="I2939" s="71"/>
      <c r="J2939" s="77"/>
      <c r="K2939" s="9"/>
      <c r="L2939" s="82"/>
      <c r="M2939" s="9"/>
      <c r="N2939" s="33"/>
      <c r="O2939" s="33"/>
      <c r="P2939" s="33"/>
      <c r="Q2939" s="33"/>
      <c r="R2939" s="38"/>
    </row>
    <row r="2940" spans="1:19">
      <c r="A2940" s="24"/>
      <c r="B2940" s="24"/>
      <c r="C2940" s="36" t="s">
        <v>336</v>
      </c>
      <c r="D2940" s="26"/>
      <c r="E2940" s="26"/>
      <c r="F2940" s="26"/>
      <c r="G2940" s="43"/>
      <c r="H2940" s="24"/>
      <c r="I2940" s="71"/>
      <c r="J2940" s="77"/>
      <c r="K2940" s="9"/>
      <c r="L2940" s="9"/>
      <c r="M2940" s="9"/>
      <c r="N2940" s="9"/>
      <c r="O2940" s="9"/>
      <c r="P2940" s="9"/>
      <c r="Q2940" s="9"/>
      <c r="R2940" s="9"/>
    </row>
    <row r="2941" spans="1:19">
      <c r="A2941" s="24"/>
      <c r="B2941" s="28" t="s">
        <v>275</v>
      </c>
      <c r="C2941" s="24"/>
      <c r="D2941" s="26"/>
      <c r="E2941" s="26"/>
      <c r="F2941" s="26"/>
      <c r="G2941" s="61">
        <f>SUM(G2936:G2940)</f>
        <v>9227.0399999999991</v>
      </c>
      <c r="H2941" s="24"/>
      <c r="I2941" s="71"/>
      <c r="J2941" s="74"/>
      <c r="K2941" s="33"/>
      <c r="L2941" s="33"/>
      <c r="M2941" s="9"/>
      <c r="N2941" s="9"/>
      <c r="O2941" s="9"/>
      <c r="P2941" s="9"/>
      <c r="Q2941" s="9"/>
      <c r="R2941" s="9"/>
    </row>
    <row r="2942" spans="1:19" ht="14.25">
      <c r="A2942" s="24">
        <v>248</v>
      </c>
      <c r="B2942" s="67" t="s">
        <v>160</v>
      </c>
      <c r="C2942" s="24"/>
      <c r="D2942" s="26"/>
      <c r="E2942" s="26"/>
      <c r="F2942" s="26"/>
      <c r="G2942" s="26"/>
      <c r="H2942" s="24"/>
      <c r="I2942" s="71"/>
      <c r="J2942" s="77"/>
      <c r="K2942" s="9"/>
      <c r="L2942" s="9"/>
      <c r="M2942" s="9"/>
      <c r="N2942" s="9"/>
      <c r="O2942" s="33"/>
      <c r="P2942" s="33"/>
      <c r="Q2942" s="34"/>
      <c r="R2942" s="38"/>
    </row>
    <row r="2943" spans="1:19">
      <c r="A2943" s="24"/>
      <c r="B2943" s="27" t="s">
        <v>274</v>
      </c>
      <c r="C2943" s="24"/>
      <c r="D2943" s="26"/>
      <c r="E2943" s="26"/>
      <c r="F2943" s="26"/>
      <c r="G2943" s="26"/>
      <c r="H2943" s="24"/>
      <c r="I2943" s="77"/>
      <c r="J2943" s="71"/>
      <c r="M2943" s="9"/>
      <c r="N2943" s="33"/>
      <c r="O2943" s="33"/>
      <c r="P2943" s="33"/>
      <c r="Q2943" s="34"/>
      <c r="R2943" s="38"/>
    </row>
    <row r="2944" spans="1:19">
      <c r="A2944" s="24"/>
      <c r="B2944" s="27" t="s">
        <v>482</v>
      </c>
      <c r="C2944" s="24" t="s">
        <v>388</v>
      </c>
      <c r="D2944" s="26" t="s">
        <v>126</v>
      </c>
      <c r="E2944" s="26">
        <v>9</v>
      </c>
      <c r="F2944" s="26">
        <v>19.399999999999999</v>
      </c>
      <c r="G2944" s="26">
        <v>9840.86</v>
      </c>
      <c r="H2944" s="32">
        <v>43563</v>
      </c>
      <c r="I2944" s="77"/>
      <c r="J2944" s="71"/>
      <c r="M2944" s="9"/>
      <c r="N2944" s="33"/>
      <c r="O2944" s="33"/>
      <c r="P2944" s="33"/>
      <c r="Q2944" s="34"/>
      <c r="R2944" s="38"/>
    </row>
    <row r="2945" spans="1:18">
      <c r="A2945" s="24"/>
      <c r="B2945" s="28" t="s">
        <v>275</v>
      </c>
      <c r="C2945" s="24"/>
      <c r="D2945" s="26"/>
      <c r="E2945" s="26"/>
      <c r="F2945" s="26"/>
      <c r="G2945" s="61">
        <f>SUM(G2944:G2944)</f>
        <v>9840.86</v>
      </c>
      <c r="H2945" s="24"/>
      <c r="I2945" s="77"/>
      <c r="J2945" s="71"/>
      <c r="M2945" s="9"/>
      <c r="N2945" s="9"/>
      <c r="O2945" s="9"/>
      <c r="P2945" s="9"/>
      <c r="Q2945" s="9"/>
      <c r="R2945" s="9"/>
    </row>
    <row r="2946" spans="1:18">
      <c r="A2946" s="24"/>
      <c r="B2946" s="27" t="s">
        <v>276</v>
      </c>
      <c r="C2946" s="29" t="s">
        <v>277</v>
      </c>
      <c r="D2946" s="26" t="s">
        <v>278</v>
      </c>
      <c r="E2946" s="26">
        <v>3435.9</v>
      </c>
      <c r="F2946" s="26"/>
      <c r="G2946" s="59">
        <f>E2946*2.3</f>
        <v>7902.57</v>
      </c>
      <c r="H2946" s="24"/>
      <c r="I2946" s="112" t="s">
        <v>392</v>
      </c>
      <c r="J2946" s="71"/>
      <c r="L2946" s="33"/>
      <c r="M2946" s="33"/>
      <c r="N2946" s="34"/>
      <c r="O2946" s="34" t="s">
        <v>393</v>
      </c>
      <c r="P2946" s="9"/>
      <c r="Q2946" s="9"/>
      <c r="R2946" s="9"/>
    </row>
    <row r="2947" spans="1:18">
      <c r="A2947" s="24"/>
      <c r="B2947" s="27"/>
      <c r="C2947" s="129" t="s">
        <v>724</v>
      </c>
      <c r="D2947" s="26"/>
      <c r="E2947" s="26"/>
      <c r="F2947" s="26">
        <v>0.5</v>
      </c>
      <c r="G2947" s="43">
        <v>585.66</v>
      </c>
      <c r="H2947" s="124">
        <v>43556</v>
      </c>
      <c r="I2947" s="112"/>
      <c r="J2947" s="71"/>
      <c r="L2947" s="33"/>
      <c r="M2947" s="33"/>
      <c r="N2947" s="34"/>
      <c r="O2947" s="34"/>
      <c r="P2947" s="9"/>
      <c r="Q2947" s="9"/>
      <c r="R2947" s="9"/>
    </row>
    <row r="2948" spans="1:18">
      <c r="A2948" s="24"/>
      <c r="B2948" s="29"/>
      <c r="C2948" s="24" t="s">
        <v>335</v>
      </c>
      <c r="D2948" s="26" t="s">
        <v>287</v>
      </c>
      <c r="E2948" s="26">
        <v>1</v>
      </c>
      <c r="F2948" s="26">
        <v>0.19</v>
      </c>
      <c r="G2948" s="59">
        <v>177.65</v>
      </c>
      <c r="H2948" s="24"/>
      <c r="I2948" s="71"/>
      <c r="J2948" s="74"/>
      <c r="K2948" s="47"/>
      <c r="L2948" s="9"/>
      <c r="M2948" s="9"/>
      <c r="N2948" s="9"/>
    </row>
    <row r="2949" spans="1:18">
      <c r="A2949" s="24"/>
      <c r="B2949" s="24"/>
      <c r="C2949" s="36" t="s">
        <v>336</v>
      </c>
      <c r="D2949" s="26"/>
      <c r="E2949" s="26"/>
      <c r="F2949" s="26"/>
      <c r="G2949" s="59"/>
      <c r="H2949" s="24"/>
      <c r="I2949" s="71"/>
      <c r="J2949" s="77"/>
      <c r="K2949" s="9"/>
    </row>
    <row r="2950" spans="1:18">
      <c r="A2950" s="24"/>
      <c r="B2950" s="28" t="s">
        <v>275</v>
      </c>
      <c r="C2950" s="24"/>
      <c r="D2950" s="26"/>
      <c r="E2950" s="26"/>
      <c r="F2950" s="26"/>
      <c r="G2950" s="58">
        <f>SUM(G2946:G2949)</f>
        <v>8665.8799999999992</v>
      </c>
      <c r="H2950" s="24"/>
      <c r="I2950" s="71"/>
      <c r="J2950" s="71"/>
    </row>
    <row r="2951" spans="1:18" ht="14.25">
      <c r="A2951" s="24">
        <v>249</v>
      </c>
      <c r="B2951" s="25" t="s">
        <v>161</v>
      </c>
      <c r="C2951" s="24"/>
      <c r="D2951" s="26"/>
      <c r="E2951" s="26"/>
      <c r="F2951" s="26"/>
      <c r="G2951" s="59"/>
      <c r="H2951" s="24"/>
      <c r="I2951" s="71"/>
      <c r="J2951" s="71"/>
      <c r="K2951" s="71"/>
    </row>
    <row r="2952" spans="1:18">
      <c r="A2952" s="24"/>
      <c r="B2952" s="27" t="s">
        <v>274</v>
      </c>
      <c r="C2952" s="24"/>
      <c r="D2952" s="26"/>
      <c r="E2952" s="26"/>
      <c r="F2952" s="26"/>
      <c r="G2952" s="59"/>
      <c r="H2952" s="24"/>
      <c r="I2952" s="71"/>
      <c r="J2952" s="71"/>
      <c r="K2952" s="71"/>
    </row>
    <row r="2953" spans="1:18">
      <c r="A2953" s="24"/>
      <c r="B2953" s="27"/>
      <c r="C2953" s="24"/>
      <c r="D2953" s="26"/>
      <c r="E2953" s="26"/>
      <c r="F2953" s="26"/>
      <c r="G2953" s="43"/>
      <c r="H2953" s="66"/>
      <c r="I2953" s="71"/>
      <c r="J2953" s="71"/>
      <c r="K2953" s="71"/>
    </row>
    <row r="2954" spans="1:18">
      <c r="A2954" s="24"/>
      <c r="B2954" s="28" t="s">
        <v>275</v>
      </c>
      <c r="C2954" s="24"/>
      <c r="D2954" s="26"/>
      <c r="E2954" s="26"/>
      <c r="F2954" s="26"/>
      <c r="G2954" s="58">
        <f>SUM(G2953:G2953)</f>
        <v>0</v>
      </c>
      <c r="H2954" s="24"/>
      <c r="I2954" s="71"/>
      <c r="J2954" s="71"/>
    </row>
    <row r="2955" spans="1:18">
      <c r="A2955" s="24"/>
      <c r="B2955" s="27" t="s">
        <v>276</v>
      </c>
      <c r="C2955" s="29" t="s">
        <v>277</v>
      </c>
      <c r="D2955" s="26" t="s">
        <v>278</v>
      </c>
      <c r="E2955" s="26">
        <v>3400.6</v>
      </c>
      <c r="F2955" s="26"/>
      <c r="G2955" s="59">
        <f>E2955*2.3</f>
        <v>7821.3799999999992</v>
      </c>
      <c r="H2955" s="24"/>
      <c r="I2955" s="71"/>
      <c r="J2955" s="71"/>
    </row>
    <row r="2956" spans="1:18">
      <c r="A2956" s="24"/>
      <c r="B2956" s="27"/>
      <c r="C2956" s="24" t="s">
        <v>417</v>
      </c>
      <c r="D2956" s="26" t="s">
        <v>287</v>
      </c>
      <c r="E2956" s="26">
        <v>2</v>
      </c>
      <c r="F2956" s="26">
        <v>0.3</v>
      </c>
      <c r="G2956" s="26">
        <v>154.94</v>
      </c>
      <c r="H2956" s="32">
        <v>43577</v>
      </c>
      <c r="I2956" s="71"/>
      <c r="J2956" s="71"/>
    </row>
    <row r="2957" spans="1:18">
      <c r="A2957" s="24"/>
      <c r="B2957" s="27"/>
      <c r="C2957" s="129" t="s">
        <v>724</v>
      </c>
      <c r="D2957" s="26"/>
      <c r="E2957" s="26"/>
      <c r="F2957" s="26">
        <v>0.5</v>
      </c>
      <c r="G2957" s="43">
        <v>585.66</v>
      </c>
      <c r="H2957" s="124">
        <v>43556</v>
      </c>
      <c r="I2957" s="71"/>
      <c r="J2957" s="71"/>
    </row>
    <row r="2958" spans="1:18">
      <c r="A2958" s="24"/>
      <c r="B2958" s="29"/>
      <c r="C2958" s="24" t="s">
        <v>335</v>
      </c>
      <c r="D2958" s="26" t="s">
        <v>287</v>
      </c>
      <c r="E2958" s="26">
        <v>1</v>
      </c>
      <c r="F2958" s="26">
        <v>0.19</v>
      </c>
      <c r="G2958" s="59">
        <v>177.65</v>
      </c>
      <c r="H2958" s="24"/>
      <c r="I2958" s="71"/>
      <c r="J2958" s="71"/>
      <c r="K2958" s="77"/>
      <c r="L2958" s="77"/>
      <c r="M2958" s="77"/>
    </row>
    <row r="2959" spans="1:18">
      <c r="A2959" s="24"/>
      <c r="B2959" s="24"/>
      <c r="C2959" s="36" t="s">
        <v>336</v>
      </c>
      <c r="D2959" s="26"/>
      <c r="E2959" s="26"/>
      <c r="F2959" s="26"/>
      <c r="G2959" s="43"/>
      <c r="H2959" s="24"/>
      <c r="I2959" s="71"/>
      <c r="J2959" s="71"/>
      <c r="K2959" s="71"/>
      <c r="L2959" s="71"/>
      <c r="M2959" s="9"/>
    </row>
    <row r="2960" spans="1:18">
      <c r="A2960" s="24"/>
      <c r="B2960" s="28" t="s">
        <v>275</v>
      </c>
      <c r="C2960" s="24"/>
      <c r="D2960" s="26"/>
      <c r="E2960" s="26"/>
      <c r="F2960" s="26"/>
      <c r="G2960" s="61">
        <f>SUM(G2955:G2959)</f>
        <v>8739.6299999999992</v>
      </c>
      <c r="H2960" s="24"/>
      <c r="I2960" s="71"/>
      <c r="J2960" s="71"/>
      <c r="K2960" s="33"/>
      <c r="L2960" s="33"/>
      <c r="M2960" s="33"/>
    </row>
    <row r="2961" spans="1:17" ht="14.25">
      <c r="A2961" s="24">
        <v>250</v>
      </c>
      <c r="B2961" s="25" t="s">
        <v>162</v>
      </c>
      <c r="C2961" s="24"/>
      <c r="D2961" s="26"/>
      <c r="E2961" s="26"/>
      <c r="F2961" s="26"/>
      <c r="G2961" s="26"/>
      <c r="H2961" s="24"/>
      <c r="I2961" s="71"/>
      <c r="J2961" s="71"/>
      <c r="K2961" s="9"/>
      <c r="L2961" s="9"/>
      <c r="M2961" s="9"/>
      <c r="N2961" s="9"/>
    </row>
    <row r="2962" spans="1:17">
      <c r="A2962" s="24"/>
      <c r="B2962" s="27" t="s">
        <v>274</v>
      </c>
      <c r="C2962" s="24"/>
      <c r="D2962" s="26"/>
      <c r="E2962" s="26"/>
      <c r="F2962" s="26"/>
      <c r="G2962" s="26"/>
      <c r="H2962" s="24"/>
      <c r="I2962" s="71"/>
      <c r="J2962" s="71"/>
      <c r="K2962" s="9"/>
      <c r="L2962" s="9"/>
      <c r="M2962" s="9"/>
      <c r="N2962" s="9"/>
      <c r="O2962" s="9"/>
      <c r="P2962" s="9"/>
    </row>
    <row r="2963" spans="1:17">
      <c r="A2963" s="24"/>
      <c r="B2963" s="27" t="s">
        <v>352</v>
      </c>
      <c r="C2963" s="24" t="s">
        <v>507</v>
      </c>
      <c r="D2963" s="26" t="s">
        <v>126</v>
      </c>
      <c r="E2963" s="26">
        <v>0.5</v>
      </c>
      <c r="F2963" s="26">
        <v>0.7</v>
      </c>
      <c r="G2963" s="26">
        <v>378.87</v>
      </c>
      <c r="H2963" s="32">
        <v>43579</v>
      </c>
      <c r="I2963" s="71"/>
      <c r="J2963" s="71"/>
      <c r="K2963" s="9"/>
      <c r="L2963" s="9"/>
      <c r="M2963" s="9"/>
      <c r="N2963" s="9"/>
      <c r="O2963" s="9"/>
      <c r="P2963" s="9"/>
    </row>
    <row r="2964" spans="1:17">
      <c r="A2964" s="24"/>
      <c r="B2964" s="27"/>
      <c r="C2964" s="24" t="s">
        <v>413</v>
      </c>
      <c r="D2964" s="26" t="s">
        <v>287</v>
      </c>
      <c r="E2964" s="26">
        <v>1</v>
      </c>
      <c r="F2964" s="26">
        <v>1.6</v>
      </c>
      <c r="G2964" s="26">
        <v>872.71</v>
      </c>
      <c r="H2964" s="32">
        <v>43579</v>
      </c>
      <c r="I2964" s="71"/>
      <c r="J2964" s="71"/>
      <c r="K2964" s="9"/>
      <c r="L2964" s="9"/>
      <c r="M2964" s="9"/>
      <c r="N2964" s="9"/>
      <c r="O2964" s="9"/>
      <c r="P2964" s="9"/>
    </row>
    <row r="2965" spans="1:17">
      <c r="A2965" s="24"/>
      <c r="B2965" s="28" t="s">
        <v>275</v>
      </c>
      <c r="C2965" s="24"/>
      <c r="D2965" s="26"/>
      <c r="E2965" s="26"/>
      <c r="F2965" s="26"/>
      <c r="G2965" s="61">
        <f>SUM(G2963:G2964)</f>
        <v>1251.58</v>
      </c>
      <c r="H2965" s="24"/>
      <c r="I2965" s="71"/>
      <c r="J2965" s="71"/>
      <c r="K2965" s="37"/>
      <c r="L2965" s="9"/>
      <c r="M2965" s="9"/>
      <c r="N2965" s="33"/>
      <c r="O2965" s="74"/>
      <c r="P2965" s="38"/>
    </row>
    <row r="2966" spans="1:17">
      <c r="A2966" s="24"/>
      <c r="B2966" s="27" t="s">
        <v>276</v>
      </c>
      <c r="C2966" s="29" t="s">
        <v>277</v>
      </c>
      <c r="D2966" s="26" t="s">
        <v>278</v>
      </c>
      <c r="E2966" s="26">
        <v>3398.9</v>
      </c>
      <c r="F2966" s="26"/>
      <c r="G2966" s="59">
        <f>E2966*2.3</f>
        <v>7817.4699999999993</v>
      </c>
      <c r="H2966" s="24"/>
      <c r="I2966" s="71"/>
      <c r="J2966" s="71"/>
      <c r="K2966" s="37"/>
      <c r="L2966" s="33"/>
      <c r="M2966" s="33"/>
      <c r="N2966" s="33"/>
      <c r="O2966" s="34"/>
      <c r="P2966" s="38"/>
    </row>
    <row r="2967" spans="1:17">
      <c r="A2967" s="24"/>
      <c r="B2967" s="27" t="s">
        <v>489</v>
      </c>
      <c r="C2967" s="129" t="s">
        <v>418</v>
      </c>
      <c r="D2967" s="26"/>
      <c r="E2967" s="69"/>
      <c r="F2967" s="26">
        <v>4</v>
      </c>
      <c r="G2967" s="26">
        <v>1333.19</v>
      </c>
      <c r="H2967" s="32">
        <v>43585</v>
      </c>
      <c r="I2967" s="71"/>
      <c r="J2967" s="71"/>
      <c r="K2967" s="37"/>
      <c r="L2967" s="33"/>
      <c r="M2967" s="33"/>
      <c r="N2967" s="33"/>
      <c r="O2967" s="34"/>
      <c r="P2967" s="38"/>
    </row>
    <row r="2968" spans="1:17">
      <c r="A2968" s="24"/>
      <c r="B2968" s="27"/>
      <c r="C2968" s="129" t="s">
        <v>724</v>
      </c>
      <c r="D2968" s="26"/>
      <c r="E2968" s="26"/>
      <c r="F2968" s="26">
        <v>0.5</v>
      </c>
      <c r="G2968" s="43">
        <v>585.66</v>
      </c>
      <c r="H2968" s="124">
        <v>43556</v>
      </c>
      <c r="I2968" s="71"/>
      <c r="J2968" s="71"/>
      <c r="K2968" s="37"/>
      <c r="L2968" s="33"/>
      <c r="M2968" s="33"/>
      <c r="N2968" s="33"/>
      <c r="O2968" s="34"/>
      <c r="P2968" s="38"/>
    </row>
    <row r="2969" spans="1:17">
      <c r="A2969" s="24"/>
      <c r="B2969" s="29"/>
      <c r="C2969" s="24" t="s">
        <v>335</v>
      </c>
      <c r="D2969" s="26" t="s">
        <v>287</v>
      </c>
      <c r="E2969" s="26">
        <v>1</v>
      </c>
      <c r="F2969" s="26">
        <v>0.19</v>
      </c>
      <c r="G2969" s="59">
        <v>177.65</v>
      </c>
      <c r="H2969" s="24"/>
      <c r="I2969" s="71"/>
      <c r="J2969" s="71"/>
    </row>
    <row r="2970" spans="1:17">
      <c r="A2970" s="24"/>
      <c r="B2970" s="24"/>
      <c r="C2970" s="36" t="s">
        <v>336</v>
      </c>
      <c r="D2970" s="26"/>
      <c r="E2970" s="26"/>
      <c r="F2970" s="26"/>
      <c r="G2970" s="59"/>
      <c r="H2970" s="24"/>
      <c r="I2970" s="71"/>
      <c r="J2970" s="71"/>
    </row>
    <row r="2971" spans="1:17">
      <c r="A2971" s="24"/>
      <c r="B2971" s="28" t="s">
        <v>275</v>
      </c>
      <c r="C2971" s="24"/>
      <c r="D2971" s="26"/>
      <c r="E2971" s="26"/>
      <c r="F2971" s="26"/>
      <c r="G2971" s="58">
        <f>SUM(G2966:G2970)</f>
        <v>9913.9699999999993</v>
      </c>
      <c r="H2971" s="24"/>
      <c r="I2971" s="71"/>
      <c r="J2971" s="71"/>
      <c r="L2971" s="9"/>
      <c r="M2971" s="9"/>
      <c r="N2971" s="9"/>
      <c r="O2971" s="77"/>
      <c r="P2971" s="77"/>
      <c r="Q2971" s="77"/>
    </row>
    <row r="2972" spans="1:17" ht="14.25">
      <c r="A2972" s="24">
        <v>251</v>
      </c>
      <c r="B2972" s="25" t="s">
        <v>163</v>
      </c>
      <c r="C2972" s="24"/>
      <c r="D2972" s="26"/>
      <c r="E2972" s="26"/>
      <c r="F2972" s="26"/>
      <c r="G2972" s="26"/>
      <c r="H2972" s="24"/>
      <c r="I2972" s="71"/>
      <c r="J2972" s="71"/>
    </row>
    <row r="2973" spans="1:17">
      <c r="A2973" s="24"/>
      <c r="B2973" s="27" t="s">
        <v>274</v>
      </c>
      <c r="C2973" s="24"/>
      <c r="D2973" s="26"/>
      <c r="E2973" s="26"/>
      <c r="F2973" s="26"/>
      <c r="G2973" s="26"/>
      <c r="H2973" s="24"/>
      <c r="I2973" s="71"/>
      <c r="J2973" s="71"/>
      <c r="K2973" s="71"/>
      <c r="L2973" s="71"/>
      <c r="M2973" s="33"/>
      <c r="N2973" s="33"/>
      <c r="O2973" s="33"/>
    </row>
    <row r="2974" spans="1:17">
      <c r="A2974" s="24"/>
      <c r="B2974" s="27" t="s">
        <v>466</v>
      </c>
      <c r="C2974" s="24" t="s">
        <v>386</v>
      </c>
      <c r="D2974" s="26" t="s">
        <v>287</v>
      </c>
      <c r="E2974" s="26">
        <v>1</v>
      </c>
      <c r="F2974" s="26">
        <v>1.2</v>
      </c>
      <c r="G2974" s="26">
        <v>642.17999999999995</v>
      </c>
      <c r="H2974" s="32">
        <v>43556</v>
      </c>
      <c r="I2974" s="71"/>
      <c r="J2974" s="71"/>
      <c r="K2974" s="71"/>
      <c r="L2974" s="71"/>
    </row>
    <row r="2975" spans="1:17" ht="12" customHeight="1">
      <c r="A2975" s="24"/>
      <c r="B2975" s="28" t="s">
        <v>275</v>
      </c>
      <c r="C2975" s="24"/>
      <c r="D2975" s="26"/>
      <c r="E2975" s="26"/>
      <c r="F2975" s="26"/>
      <c r="G2975" s="61">
        <f>SUM(G2974:G2974)</f>
        <v>642.17999999999995</v>
      </c>
      <c r="H2975" s="32"/>
      <c r="I2975" s="71"/>
      <c r="J2975" s="33"/>
      <c r="K2975" s="37"/>
      <c r="L2975" s="33"/>
    </row>
    <row r="2976" spans="1:17">
      <c r="A2976" s="24"/>
      <c r="B2976" s="27" t="s">
        <v>276</v>
      </c>
      <c r="C2976" s="29" t="s">
        <v>277</v>
      </c>
      <c r="D2976" s="26" t="s">
        <v>278</v>
      </c>
      <c r="E2976" s="26">
        <v>4636.2</v>
      </c>
      <c r="F2976" s="26"/>
      <c r="G2976" s="59">
        <f>E2976*2.3</f>
        <v>10663.259999999998</v>
      </c>
      <c r="H2976" s="24"/>
      <c r="I2976" s="71"/>
      <c r="J2976" s="77"/>
      <c r="K2976" s="77"/>
      <c r="L2976" s="77"/>
    </row>
    <row r="2977" spans="1:18">
      <c r="A2977" s="24"/>
      <c r="B2977" s="27"/>
      <c r="C2977" s="129" t="s">
        <v>724</v>
      </c>
      <c r="D2977" s="26"/>
      <c r="E2977" s="26"/>
      <c r="F2977" s="26">
        <v>0.5</v>
      </c>
      <c r="G2977" s="43">
        <v>585.66</v>
      </c>
      <c r="H2977" s="124">
        <v>43556</v>
      </c>
      <c r="I2977" s="71"/>
      <c r="J2977" s="77"/>
      <c r="K2977" s="77"/>
      <c r="L2977" s="77"/>
    </row>
    <row r="2978" spans="1:18">
      <c r="A2978" s="24"/>
      <c r="B2978" s="29"/>
      <c r="C2978" s="24" t="s">
        <v>335</v>
      </c>
      <c r="D2978" s="26" t="s">
        <v>287</v>
      </c>
      <c r="E2978" s="26">
        <v>2</v>
      </c>
      <c r="F2978" s="26">
        <v>0.38</v>
      </c>
      <c r="G2978" s="26">
        <v>355.3</v>
      </c>
      <c r="H2978" s="24"/>
      <c r="I2978" s="71"/>
      <c r="J2978" s="77"/>
      <c r="K2978" s="9"/>
      <c r="L2978" s="9"/>
    </row>
    <row r="2979" spans="1:18">
      <c r="A2979" s="24"/>
      <c r="B2979" s="24"/>
      <c r="C2979" s="36" t="s">
        <v>336</v>
      </c>
      <c r="D2979" s="26"/>
      <c r="E2979" s="26"/>
      <c r="F2979" s="26"/>
      <c r="G2979" s="43"/>
      <c r="H2979" s="24"/>
      <c r="I2979" s="71"/>
      <c r="J2979" s="77"/>
      <c r="K2979" s="33"/>
      <c r="L2979" s="33"/>
    </row>
    <row r="2980" spans="1:18">
      <c r="A2980" s="24"/>
      <c r="B2980" s="28" t="s">
        <v>275</v>
      </c>
      <c r="C2980" s="24"/>
      <c r="D2980" s="26"/>
      <c r="E2980" s="26"/>
      <c r="F2980" s="26"/>
      <c r="G2980" s="61">
        <f>SUM(G2976:G2979)</f>
        <v>11604.219999999998</v>
      </c>
      <c r="H2980" s="24"/>
      <c r="I2980" s="71"/>
      <c r="J2980" s="77"/>
      <c r="L2980" s="9"/>
    </row>
    <row r="2981" spans="1:18" ht="14.25">
      <c r="A2981" s="24">
        <v>252</v>
      </c>
      <c r="B2981" s="25" t="s">
        <v>164</v>
      </c>
      <c r="C2981" s="24"/>
      <c r="D2981" s="26"/>
      <c r="E2981" s="26"/>
      <c r="F2981" s="26"/>
      <c r="G2981" s="26"/>
      <c r="H2981" s="24"/>
      <c r="I2981" s="71"/>
      <c r="J2981" s="77"/>
      <c r="K2981" s="77"/>
      <c r="L2981" s="9"/>
    </row>
    <row r="2982" spans="1:18" ht="12" customHeight="1">
      <c r="A2982" s="24"/>
      <c r="B2982" s="27" t="s">
        <v>274</v>
      </c>
      <c r="C2982" s="24"/>
      <c r="D2982" s="26"/>
      <c r="E2982" s="26"/>
      <c r="F2982" s="26"/>
      <c r="G2982" s="26"/>
      <c r="H2982" s="24"/>
      <c r="I2982" s="71"/>
      <c r="J2982" s="71"/>
      <c r="L2982" s="33"/>
      <c r="M2982" s="33"/>
      <c r="N2982" s="33"/>
      <c r="O2982" s="33"/>
      <c r="P2982" s="33"/>
      <c r="Q2982" s="74"/>
      <c r="R2982" s="76"/>
    </row>
    <row r="2983" spans="1:18" ht="12" customHeight="1">
      <c r="A2983" s="24"/>
      <c r="B2983" s="27" t="s">
        <v>469</v>
      </c>
      <c r="C2983" s="24" t="s">
        <v>436</v>
      </c>
      <c r="D2983" s="26" t="s">
        <v>126</v>
      </c>
      <c r="E2983" s="26">
        <v>6</v>
      </c>
      <c r="F2983" s="26">
        <v>18.600000000000001</v>
      </c>
      <c r="G2983" s="26">
        <v>7475.31</v>
      </c>
      <c r="H2983" s="32">
        <v>43556</v>
      </c>
      <c r="I2983" s="71"/>
      <c r="J2983" s="71"/>
      <c r="L2983" s="33"/>
      <c r="M2983" s="37"/>
      <c r="N2983" s="33"/>
      <c r="O2983" s="33"/>
      <c r="P2983" s="33"/>
      <c r="Q2983" s="74"/>
      <c r="R2983" s="76"/>
    </row>
    <row r="2984" spans="1:18" ht="12" customHeight="1">
      <c r="A2984" s="24"/>
      <c r="B2984" s="27"/>
      <c r="C2984" s="24" t="s">
        <v>386</v>
      </c>
      <c r="D2984" s="26" t="s">
        <v>287</v>
      </c>
      <c r="E2984" s="26">
        <v>2</v>
      </c>
      <c r="F2984" s="26">
        <v>2.4</v>
      </c>
      <c r="G2984" s="69">
        <v>1175.06</v>
      </c>
      <c r="H2984" s="32">
        <v>43556</v>
      </c>
      <c r="I2984" s="71"/>
      <c r="J2984" s="71"/>
      <c r="L2984" s="33"/>
      <c r="M2984" s="37"/>
      <c r="N2984" s="33"/>
      <c r="O2984" s="33"/>
      <c r="P2984" s="33"/>
      <c r="Q2984" s="74"/>
      <c r="R2984" s="76"/>
    </row>
    <row r="2985" spans="1:18" ht="12" customHeight="1">
      <c r="A2985" s="24"/>
      <c r="B2985" s="27"/>
      <c r="C2985" s="24" t="s">
        <v>531</v>
      </c>
      <c r="D2985" s="26" t="s">
        <v>287</v>
      </c>
      <c r="E2985" s="26">
        <v>2</v>
      </c>
      <c r="F2985" s="26">
        <v>3.6</v>
      </c>
      <c r="G2985" s="26">
        <v>820.45</v>
      </c>
      <c r="H2985" s="66" t="s">
        <v>541</v>
      </c>
      <c r="I2985" s="71"/>
      <c r="J2985" s="71"/>
      <c r="L2985" s="33"/>
      <c r="M2985" s="37"/>
      <c r="N2985" s="33"/>
      <c r="O2985" s="33"/>
      <c r="P2985" s="33"/>
      <c r="Q2985" s="74"/>
      <c r="R2985" s="76"/>
    </row>
    <row r="2986" spans="1:18" ht="12" customHeight="1">
      <c r="A2986" s="24"/>
      <c r="B2986" s="27"/>
      <c r="C2986" s="24" t="s">
        <v>451</v>
      </c>
      <c r="D2986" s="26" t="s">
        <v>278</v>
      </c>
      <c r="E2986" s="26">
        <v>53.7</v>
      </c>
      <c r="F2986" s="26">
        <v>252.4</v>
      </c>
      <c r="G2986" s="26">
        <v>193579.4</v>
      </c>
      <c r="H2986" s="66" t="s">
        <v>729</v>
      </c>
      <c r="I2986" s="71"/>
      <c r="J2986" s="71"/>
      <c r="L2986" s="33"/>
      <c r="M2986" s="37"/>
      <c r="N2986" s="33"/>
      <c r="O2986" s="33"/>
      <c r="P2986" s="33"/>
      <c r="Q2986" s="74"/>
      <c r="R2986" s="76"/>
    </row>
    <row r="2987" spans="1:18">
      <c r="A2987" s="24"/>
      <c r="B2987" s="28" t="s">
        <v>275</v>
      </c>
      <c r="C2987" s="24"/>
      <c r="D2987" s="26"/>
      <c r="E2987" s="26"/>
      <c r="F2987" s="26"/>
      <c r="G2987" s="61">
        <f>SUM(G2983:G2986)</f>
        <v>203050.22</v>
      </c>
      <c r="H2987" s="24"/>
      <c r="I2987" s="71"/>
      <c r="J2987" s="71"/>
    </row>
    <row r="2988" spans="1:18">
      <c r="A2988" s="24"/>
      <c r="B2988" s="27" t="s">
        <v>276</v>
      </c>
      <c r="C2988" s="29" t="s">
        <v>277</v>
      </c>
      <c r="D2988" s="26" t="s">
        <v>278</v>
      </c>
      <c r="E2988" s="26">
        <v>4441.6000000000004</v>
      </c>
      <c r="F2988" s="26"/>
      <c r="G2988" s="59">
        <f>E2988*2.3</f>
        <v>10215.68</v>
      </c>
      <c r="H2988" s="24"/>
      <c r="I2988" s="71"/>
      <c r="J2988" s="71"/>
      <c r="K2988" s="9"/>
      <c r="L2988" s="9"/>
      <c r="M2988" s="9"/>
      <c r="N2988" s="9"/>
      <c r="O2988" s="9"/>
      <c r="P2988" s="9"/>
    </row>
    <row r="2989" spans="1:18">
      <c r="A2989" s="24"/>
      <c r="B2989" s="29"/>
      <c r="C2989" s="29" t="s">
        <v>197</v>
      </c>
      <c r="D2989" s="26"/>
      <c r="E2989" s="26"/>
      <c r="F2989" s="26"/>
      <c r="G2989" s="43">
        <f>E2988*1.65</f>
        <v>7328.64</v>
      </c>
      <c r="H2989" s="24"/>
      <c r="I2989" s="71"/>
      <c r="J2989" s="71"/>
      <c r="K2989" s="34"/>
      <c r="L2989" s="9"/>
      <c r="M2989" s="34"/>
      <c r="N2989" s="9"/>
      <c r="O2989" s="9"/>
      <c r="P2989" s="9"/>
    </row>
    <row r="2990" spans="1:18">
      <c r="A2990" s="24"/>
      <c r="B2990" s="29"/>
      <c r="C2990" s="29" t="s">
        <v>280</v>
      </c>
      <c r="D2990" s="26" t="s">
        <v>281</v>
      </c>
      <c r="E2990" s="26"/>
      <c r="F2990" s="26"/>
      <c r="G2990" s="43"/>
      <c r="H2990" s="66"/>
      <c r="I2990" s="71"/>
      <c r="J2990" s="71"/>
      <c r="K2990" s="9"/>
      <c r="L2990" s="33"/>
      <c r="M2990" s="33"/>
      <c r="N2990" s="33"/>
      <c r="O2990" s="47"/>
      <c r="P2990" s="76"/>
    </row>
    <row r="2991" spans="1:18">
      <c r="A2991" s="24"/>
      <c r="B2991" s="29"/>
      <c r="C2991" s="29" t="s">
        <v>198</v>
      </c>
      <c r="D2991" s="26" t="s">
        <v>281</v>
      </c>
      <c r="E2991" s="26"/>
      <c r="F2991" s="26"/>
      <c r="G2991" s="43"/>
      <c r="H2991" s="32"/>
      <c r="I2991" s="71"/>
      <c r="J2991" s="71"/>
      <c r="K2991" s="9"/>
      <c r="L2991" s="9"/>
      <c r="M2991" s="37"/>
      <c r="N2991" s="9"/>
      <c r="O2991" s="9"/>
      <c r="P2991" s="9"/>
    </row>
    <row r="2992" spans="1:18">
      <c r="A2992" s="24"/>
      <c r="B2992" s="26" t="s">
        <v>662</v>
      </c>
      <c r="C2992" s="39" t="s">
        <v>661</v>
      </c>
      <c r="D2992" s="26" t="s">
        <v>126</v>
      </c>
      <c r="E2992" s="26">
        <v>14</v>
      </c>
      <c r="F2992" s="26">
        <v>3</v>
      </c>
      <c r="G2992" s="43">
        <v>887.59</v>
      </c>
      <c r="H2992" s="32">
        <v>43560</v>
      </c>
      <c r="I2992" s="71"/>
      <c r="J2992" s="71"/>
      <c r="K2992" s="9"/>
      <c r="L2992" s="9"/>
      <c r="M2992" s="37"/>
      <c r="N2992" s="9"/>
      <c r="O2992" s="9"/>
      <c r="P2992" s="9"/>
    </row>
    <row r="2993" spans="1:16">
      <c r="A2993" s="24"/>
      <c r="B2993" s="29"/>
      <c r="C2993" s="39" t="s">
        <v>405</v>
      </c>
      <c r="D2993" s="26" t="s">
        <v>281</v>
      </c>
      <c r="E2993" s="26">
        <v>1.5</v>
      </c>
      <c r="F2993" s="26"/>
      <c r="G2993" s="43">
        <v>2228.5500000000002</v>
      </c>
      <c r="H2993" s="32">
        <v>43560</v>
      </c>
      <c r="I2993" s="71"/>
      <c r="J2993" s="71"/>
      <c r="K2993" s="9"/>
      <c r="L2993" s="9"/>
      <c r="M2993" s="37"/>
      <c r="N2993" s="9"/>
      <c r="O2993" s="9"/>
      <c r="P2993" s="9"/>
    </row>
    <row r="2994" spans="1:16">
      <c r="A2994" s="24"/>
      <c r="B2994" s="29"/>
      <c r="C2994" s="129" t="s">
        <v>594</v>
      </c>
      <c r="D2994" s="26" t="s">
        <v>422</v>
      </c>
      <c r="E2994" s="69">
        <v>0.5</v>
      </c>
      <c r="F2994" s="26"/>
      <c r="G2994" s="92">
        <v>1234.67</v>
      </c>
      <c r="H2994" s="32">
        <v>43585</v>
      </c>
      <c r="I2994" s="71"/>
      <c r="J2994" s="71"/>
      <c r="K2994" s="9"/>
      <c r="L2994" s="9"/>
      <c r="M2994" s="37"/>
      <c r="N2994" s="9"/>
      <c r="O2994" s="9"/>
      <c r="P2994" s="9"/>
    </row>
    <row r="2995" spans="1:16">
      <c r="A2995" s="24"/>
      <c r="B2995" s="29"/>
      <c r="C2995" s="129" t="s">
        <v>724</v>
      </c>
      <c r="D2995" s="26"/>
      <c r="E2995" s="26"/>
      <c r="F2995" s="26">
        <v>1</v>
      </c>
      <c r="G2995" s="43">
        <v>1060.4100000000001</v>
      </c>
      <c r="H2995" s="124">
        <v>43556</v>
      </c>
      <c r="I2995" s="71"/>
      <c r="J2995" s="71"/>
      <c r="K2995" s="9"/>
      <c r="L2995" s="9"/>
      <c r="M2995" s="37"/>
      <c r="N2995" s="9"/>
      <c r="O2995" s="9"/>
      <c r="P2995" s="9"/>
    </row>
    <row r="2996" spans="1:16">
      <c r="A2996" s="24"/>
      <c r="B2996" s="29"/>
      <c r="C2996" s="24" t="s">
        <v>335</v>
      </c>
      <c r="D2996" s="26" t="s">
        <v>287</v>
      </c>
      <c r="E2996" s="26">
        <v>2</v>
      </c>
      <c r="F2996" s="26">
        <v>0.38</v>
      </c>
      <c r="G2996" s="26">
        <v>355.3</v>
      </c>
      <c r="H2996" s="24"/>
      <c r="I2996" s="71"/>
      <c r="J2996" s="71"/>
      <c r="K2996" s="33"/>
      <c r="L2996" s="33"/>
      <c r="M2996" s="34"/>
      <c r="N2996" s="9"/>
    </row>
    <row r="2997" spans="1:16">
      <c r="A2997" s="24"/>
      <c r="B2997" s="26"/>
      <c r="C2997" s="36" t="s">
        <v>336</v>
      </c>
      <c r="D2997" s="26"/>
      <c r="E2997" s="26"/>
      <c r="F2997" s="26"/>
      <c r="G2997" s="43"/>
      <c r="H2997" s="24"/>
      <c r="I2997" s="71"/>
      <c r="J2997" s="71"/>
      <c r="K2997" s="9"/>
      <c r="L2997" s="9"/>
      <c r="M2997" s="9"/>
      <c r="N2997" s="9"/>
      <c r="O2997" s="9"/>
    </row>
    <row r="2998" spans="1:16">
      <c r="A2998" s="24"/>
      <c r="B2998" s="28" t="s">
        <v>275</v>
      </c>
      <c r="C2998" s="24"/>
      <c r="D2998" s="26"/>
      <c r="E2998" s="26"/>
      <c r="F2998" s="26"/>
      <c r="G2998" s="61">
        <f>SUM(G2988:G2997)</f>
        <v>23310.839999999997</v>
      </c>
      <c r="H2998" s="24"/>
      <c r="I2998" s="71"/>
      <c r="J2998" s="71"/>
      <c r="K2998" s="9"/>
      <c r="L2998" s="9"/>
      <c r="M2998" s="33"/>
      <c r="N2998" s="33"/>
      <c r="O2998" s="33"/>
    </row>
    <row r="2999" spans="1:16" ht="14.25">
      <c r="A2999" s="24">
        <v>253</v>
      </c>
      <c r="B2999" s="25" t="s">
        <v>195</v>
      </c>
      <c r="C2999" s="24"/>
      <c r="D2999" s="26"/>
      <c r="E2999" s="26"/>
      <c r="F2999" s="26"/>
      <c r="G2999" s="26"/>
      <c r="H2999" s="24"/>
      <c r="I2999" s="71"/>
      <c r="J2999" s="71"/>
      <c r="K2999" s="9"/>
      <c r="L2999" s="9"/>
      <c r="M2999" s="9"/>
      <c r="N2999" s="9"/>
      <c r="O2999" s="9"/>
    </row>
    <row r="3000" spans="1:16">
      <c r="A3000" s="24"/>
      <c r="B3000" s="27" t="s">
        <v>274</v>
      </c>
      <c r="C3000" s="24"/>
      <c r="D3000" s="26"/>
      <c r="E3000" s="26"/>
      <c r="F3000" s="26"/>
      <c r="G3000" s="26"/>
      <c r="H3000" s="24"/>
      <c r="I3000" s="71"/>
      <c r="J3000" s="71"/>
      <c r="K3000" s="33"/>
      <c r="L3000" s="33"/>
      <c r="M3000" s="33"/>
      <c r="N3000" s="9"/>
      <c r="O3000" s="9"/>
    </row>
    <row r="3001" spans="1:16">
      <c r="A3001" s="24"/>
      <c r="B3001" s="27" t="s">
        <v>352</v>
      </c>
      <c r="C3001" s="39" t="s">
        <v>564</v>
      </c>
      <c r="D3001" s="26" t="s">
        <v>406</v>
      </c>
      <c r="E3001" s="26">
        <v>1</v>
      </c>
      <c r="F3001" s="26">
        <v>7.8</v>
      </c>
      <c r="G3001" s="43">
        <v>1380.96</v>
      </c>
      <c r="H3001" s="66">
        <v>43579</v>
      </c>
      <c r="I3001" s="71"/>
      <c r="J3001" s="71"/>
      <c r="K3001" s="33"/>
      <c r="L3001" s="33"/>
      <c r="M3001" s="33"/>
      <c r="N3001" s="9"/>
      <c r="O3001" s="9"/>
    </row>
    <row r="3002" spans="1:16">
      <c r="A3002" s="24"/>
      <c r="B3002" s="27"/>
      <c r="C3002" s="24" t="s">
        <v>388</v>
      </c>
      <c r="D3002" s="26" t="s">
        <v>126</v>
      </c>
      <c r="E3002" s="26">
        <v>14</v>
      </c>
      <c r="F3002" s="26">
        <v>27.4</v>
      </c>
      <c r="G3002" s="43">
        <v>14899.45</v>
      </c>
      <c r="H3002" s="66">
        <v>43580</v>
      </c>
      <c r="I3002" s="71"/>
      <c r="J3002" s="71"/>
      <c r="K3002" s="33"/>
      <c r="L3002" s="33"/>
      <c r="M3002" s="33"/>
      <c r="N3002" s="9"/>
      <c r="O3002" s="9"/>
    </row>
    <row r="3003" spans="1:16">
      <c r="A3003" s="24"/>
      <c r="B3003" s="28" t="s">
        <v>275</v>
      </c>
      <c r="C3003" s="24"/>
      <c r="D3003" s="26"/>
      <c r="E3003" s="26"/>
      <c r="F3003" s="26"/>
      <c r="G3003" s="61">
        <f>SUM(G3001:G3002)</f>
        <v>16280.41</v>
      </c>
      <c r="H3003" s="24"/>
      <c r="I3003" s="71"/>
      <c r="J3003" s="71"/>
      <c r="M3003" s="9"/>
      <c r="N3003" s="9"/>
      <c r="O3003" s="9"/>
    </row>
    <row r="3004" spans="1:16">
      <c r="A3004" s="24"/>
      <c r="B3004" s="27" t="s">
        <v>276</v>
      </c>
      <c r="C3004" s="29" t="s">
        <v>277</v>
      </c>
      <c r="D3004" s="26" t="s">
        <v>278</v>
      </c>
      <c r="E3004" s="26">
        <v>4568.7</v>
      </c>
      <c r="F3004" s="26"/>
      <c r="G3004" s="59">
        <f>E3004*2.3</f>
        <v>10508.009999999998</v>
      </c>
      <c r="H3004" s="24"/>
      <c r="I3004" s="71"/>
      <c r="J3004" s="71"/>
      <c r="N3004" s="33"/>
      <c r="O3004" s="81"/>
    </row>
    <row r="3005" spans="1:16">
      <c r="A3005" s="24"/>
      <c r="B3005" s="29"/>
      <c r="C3005" s="29" t="s">
        <v>197</v>
      </c>
      <c r="D3005" s="26"/>
      <c r="E3005" s="26"/>
      <c r="F3005" s="26"/>
      <c r="G3005" s="43">
        <f>E3004*1.65</f>
        <v>7538.3549999999996</v>
      </c>
      <c r="H3005" s="24"/>
      <c r="I3005" s="71"/>
      <c r="J3005" s="71"/>
      <c r="L3005" s="33"/>
      <c r="M3005" s="33"/>
      <c r="N3005" s="34"/>
      <c r="O3005" s="9"/>
    </row>
    <row r="3006" spans="1:16">
      <c r="A3006" s="24"/>
      <c r="B3006" s="29"/>
      <c r="C3006" s="29" t="s">
        <v>347</v>
      </c>
      <c r="D3006" s="26"/>
      <c r="E3006" s="26"/>
      <c r="F3006" s="26"/>
      <c r="G3006" s="43"/>
      <c r="H3006" s="24"/>
      <c r="I3006" s="71"/>
      <c r="J3006" s="71"/>
      <c r="M3006" s="9"/>
      <c r="N3006" s="9"/>
      <c r="O3006" s="9"/>
    </row>
    <row r="3007" spans="1:16">
      <c r="A3007" s="24"/>
      <c r="B3007" s="29"/>
      <c r="C3007" s="29" t="s">
        <v>360</v>
      </c>
      <c r="D3007" s="26"/>
      <c r="E3007" s="26"/>
      <c r="F3007" s="26"/>
      <c r="G3007" s="43"/>
      <c r="H3007" s="24"/>
      <c r="I3007" s="71"/>
      <c r="J3007" s="71"/>
      <c r="M3007" s="9"/>
      <c r="N3007" s="9"/>
      <c r="O3007" s="9"/>
    </row>
    <row r="3008" spans="1:16">
      <c r="A3008" s="24"/>
      <c r="B3008" s="29"/>
      <c r="C3008" s="129" t="s">
        <v>523</v>
      </c>
      <c r="D3008" s="26" t="s">
        <v>278</v>
      </c>
      <c r="E3008" s="26">
        <v>1500</v>
      </c>
      <c r="F3008" s="26"/>
      <c r="G3008" s="43">
        <v>6187.5</v>
      </c>
      <c r="H3008" s="66">
        <v>43574</v>
      </c>
      <c r="I3008" s="71"/>
      <c r="J3008" s="71"/>
      <c r="M3008" s="9"/>
      <c r="N3008" s="9"/>
      <c r="O3008" s="9"/>
    </row>
    <row r="3009" spans="1:15">
      <c r="A3009" s="24"/>
      <c r="B3009" s="29"/>
      <c r="C3009" s="24" t="s">
        <v>417</v>
      </c>
      <c r="D3009" s="26" t="s">
        <v>287</v>
      </c>
      <c r="E3009" s="26">
        <v>14</v>
      </c>
      <c r="F3009" s="26">
        <v>1.8</v>
      </c>
      <c r="G3009" s="26">
        <v>1084.6099999999999</v>
      </c>
      <c r="H3009" s="32">
        <v>43579</v>
      </c>
      <c r="I3009" s="71"/>
      <c r="J3009" s="71"/>
      <c r="M3009" s="9"/>
      <c r="N3009" s="9"/>
      <c r="O3009" s="9"/>
    </row>
    <row r="3010" spans="1:15">
      <c r="A3010" s="24"/>
      <c r="B3010" s="29"/>
      <c r="C3010" s="129" t="s">
        <v>594</v>
      </c>
      <c r="D3010" s="26" t="s">
        <v>422</v>
      </c>
      <c r="E3010" s="69">
        <v>1.8</v>
      </c>
      <c r="F3010" s="26"/>
      <c r="G3010" s="92">
        <v>2772.21</v>
      </c>
      <c r="H3010" s="32">
        <v>43584</v>
      </c>
      <c r="I3010" s="71"/>
      <c r="J3010" s="71"/>
      <c r="M3010" s="9"/>
      <c r="N3010" s="9"/>
      <c r="O3010" s="9"/>
    </row>
    <row r="3011" spans="1:15">
      <c r="A3011" s="24"/>
      <c r="B3011" s="29"/>
      <c r="C3011" s="129" t="s">
        <v>724</v>
      </c>
      <c r="D3011" s="26"/>
      <c r="E3011" s="26"/>
      <c r="F3011" s="26">
        <v>1</v>
      </c>
      <c r="G3011" s="43">
        <v>1060.4100000000001</v>
      </c>
      <c r="H3011" s="124">
        <v>43556</v>
      </c>
      <c r="I3011" s="71"/>
      <c r="J3011" s="71"/>
      <c r="M3011" s="9"/>
      <c r="N3011" s="9"/>
      <c r="O3011" s="9"/>
    </row>
    <row r="3012" spans="1:15">
      <c r="A3012" s="24"/>
      <c r="B3012" s="29"/>
      <c r="C3012" s="24" t="s">
        <v>335</v>
      </c>
      <c r="D3012" s="26" t="s">
        <v>287</v>
      </c>
      <c r="E3012" s="26">
        <v>2</v>
      </c>
      <c r="F3012" s="26">
        <v>0.38</v>
      </c>
      <c r="G3012" s="26">
        <v>355.3</v>
      </c>
      <c r="H3012" s="24"/>
      <c r="I3012" s="71"/>
      <c r="J3012" s="71"/>
    </row>
    <row r="3013" spans="1:15">
      <c r="A3013" s="24"/>
      <c r="B3013" s="24"/>
      <c r="C3013" s="36" t="s">
        <v>336</v>
      </c>
      <c r="D3013" s="24"/>
      <c r="E3013" s="26"/>
      <c r="F3013" s="26"/>
      <c r="G3013" s="43"/>
      <c r="H3013" s="24"/>
      <c r="I3013" s="71"/>
      <c r="J3013" s="71"/>
      <c r="M3013" s="9"/>
      <c r="N3013" s="9"/>
      <c r="O3013" s="9"/>
    </row>
    <row r="3014" spans="1:15">
      <c r="A3014" s="24"/>
      <c r="B3014" s="28" t="s">
        <v>275</v>
      </c>
      <c r="C3014" s="24"/>
      <c r="D3014" s="26"/>
      <c r="E3014" s="26"/>
      <c r="F3014" s="26"/>
      <c r="G3014" s="61">
        <f>SUM(G3004:G3013)</f>
        <v>29506.394999999997</v>
      </c>
      <c r="H3014" s="24"/>
      <c r="I3014" s="71"/>
      <c r="J3014" s="71"/>
      <c r="M3014" s="9"/>
      <c r="N3014" s="9"/>
      <c r="O3014" s="9"/>
    </row>
    <row r="3015" spans="1:15" ht="14.25">
      <c r="A3015" s="24">
        <v>254</v>
      </c>
      <c r="B3015" s="25" t="s">
        <v>196</v>
      </c>
      <c r="C3015" s="24"/>
      <c r="D3015" s="26"/>
      <c r="E3015" s="26"/>
      <c r="F3015" s="26"/>
      <c r="G3015" s="26"/>
      <c r="H3015" s="24"/>
      <c r="I3015" s="71"/>
      <c r="J3015" s="71"/>
      <c r="M3015" s="33"/>
      <c r="N3015" s="33"/>
      <c r="O3015" s="34"/>
    </row>
    <row r="3016" spans="1:15">
      <c r="A3016" s="24"/>
      <c r="B3016" s="27" t="s">
        <v>274</v>
      </c>
      <c r="C3016" s="24"/>
      <c r="D3016" s="26"/>
      <c r="E3016" s="26"/>
      <c r="F3016" s="26"/>
      <c r="G3016" s="26"/>
      <c r="H3016" s="24"/>
      <c r="I3016" s="71"/>
      <c r="J3016" s="71"/>
      <c r="M3016" s="33"/>
      <c r="N3016" s="33"/>
      <c r="O3016" s="34"/>
    </row>
    <row r="3017" spans="1:15">
      <c r="A3017" s="24"/>
      <c r="B3017" s="27" t="s">
        <v>522</v>
      </c>
      <c r="C3017" s="24" t="s">
        <v>388</v>
      </c>
      <c r="D3017" s="26" t="s">
        <v>126</v>
      </c>
      <c r="E3017" s="26">
        <v>2.4</v>
      </c>
      <c r="F3017" s="26">
        <v>4.5999999999999996</v>
      </c>
      <c r="G3017" s="26">
        <v>2773.61</v>
      </c>
      <c r="H3017" s="66">
        <v>43574</v>
      </c>
      <c r="I3017" s="71"/>
      <c r="J3017" s="71"/>
      <c r="M3017" s="33"/>
      <c r="N3017" s="33"/>
      <c r="O3017" s="34"/>
    </row>
    <row r="3018" spans="1:15">
      <c r="A3018" s="24"/>
      <c r="B3018" s="28" t="s">
        <v>275</v>
      </c>
      <c r="C3018" s="24"/>
      <c r="D3018" s="26"/>
      <c r="E3018" s="26"/>
      <c r="F3018" s="26"/>
      <c r="G3018" s="61">
        <f>SUM(G3017:G3017)</f>
        <v>2773.61</v>
      </c>
      <c r="H3018" s="24"/>
      <c r="I3018" s="71"/>
      <c r="J3018" s="71"/>
    </row>
    <row r="3019" spans="1:15">
      <c r="A3019" s="24"/>
      <c r="B3019" s="27" t="s">
        <v>276</v>
      </c>
      <c r="C3019" s="29" t="s">
        <v>277</v>
      </c>
      <c r="D3019" s="26" t="s">
        <v>278</v>
      </c>
      <c r="E3019" s="26">
        <v>3185</v>
      </c>
      <c r="F3019" s="26"/>
      <c r="G3019" s="59">
        <f>E3019*2.3</f>
        <v>7325.4999999999991</v>
      </c>
      <c r="H3019" s="24"/>
      <c r="I3019" s="112" t="s">
        <v>392</v>
      </c>
      <c r="J3019" s="71"/>
      <c r="K3019" s="74"/>
      <c r="L3019" s="74"/>
      <c r="M3019" s="81"/>
      <c r="N3019" s="9"/>
      <c r="O3019" s="9"/>
    </row>
    <row r="3020" spans="1:15">
      <c r="A3020" s="24"/>
      <c r="B3020" s="27"/>
      <c r="C3020" s="24" t="s">
        <v>417</v>
      </c>
      <c r="D3020" s="26" t="s">
        <v>287</v>
      </c>
      <c r="E3020" s="26">
        <v>4</v>
      </c>
      <c r="F3020" s="26">
        <v>0.5</v>
      </c>
      <c r="G3020" s="26">
        <v>464.83</v>
      </c>
      <c r="H3020" s="32">
        <v>43566</v>
      </c>
      <c r="I3020" s="71"/>
      <c r="J3020" s="71"/>
      <c r="K3020" s="74"/>
      <c r="L3020" s="74"/>
      <c r="M3020" s="81"/>
      <c r="N3020" s="9"/>
      <c r="O3020" s="9"/>
    </row>
    <row r="3021" spans="1:15">
      <c r="A3021" s="24"/>
      <c r="B3021" s="27"/>
      <c r="C3021" s="129" t="s">
        <v>724</v>
      </c>
      <c r="D3021" s="26"/>
      <c r="E3021" s="26"/>
      <c r="F3021" s="26">
        <v>0.5</v>
      </c>
      <c r="G3021" s="43">
        <v>585.66</v>
      </c>
      <c r="H3021" s="124">
        <v>43556</v>
      </c>
      <c r="I3021" s="71"/>
      <c r="J3021" s="71"/>
      <c r="K3021" s="74"/>
      <c r="L3021" s="74"/>
      <c r="M3021" s="81"/>
      <c r="N3021" s="9"/>
      <c r="O3021" s="9"/>
    </row>
    <row r="3022" spans="1:15">
      <c r="A3022" s="24"/>
      <c r="B3022" s="29"/>
      <c r="C3022" s="24" t="s">
        <v>335</v>
      </c>
      <c r="D3022" s="26" t="s">
        <v>287</v>
      </c>
      <c r="E3022" s="26">
        <v>1</v>
      </c>
      <c r="F3022" s="26">
        <v>0.19</v>
      </c>
      <c r="G3022" s="59">
        <v>177.65</v>
      </c>
      <c r="H3022" s="24"/>
      <c r="I3022" s="71"/>
      <c r="J3022" s="71"/>
      <c r="M3022" s="9"/>
      <c r="N3022" s="9"/>
      <c r="O3022" s="9"/>
    </row>
    <row r="3023" spans="1:15">
      <c r="A3023" s="24"/>
      <c r="B3023" s="24"/>
      <c r="C3023" s="36" t="s">
        <v>336</v>
      </c>
      <c r="D3023" s="24"/>
      <c r="E3023" s="26"/>
      <c r="F3023" s="26"/>
      <c r="G3023" s="59"/>
      <c r="H3023" s="24"/>
      <c r="I3023" s="71"/>
      <c r="J3023" s="71"/>
      <c r="M3023" s="9"/>
      <c r="N3023" s="9"/>
      <c r="O3023" s="9"/>
    </row>
    <row r="3024" spans="1:15">
      <c r="A3024" s="24"/>
      <c r="B3024" s="28" t="s">
        <v>275</v>
      </c>
      <c r="C3024" s="24"/>
      <c r="D3024" s="26"/>
      <c r="E3024" s="26"/>
      <c r="F3024" s="26"/>
      <c r="G3024" s="58">
        <f>SUM(G3019:G3023)</f>
        <v>8553.64</v>
      </c>
      <c r="H3024" s="24"/>
      <c r="I3024" s="71"/>
      <c r="J3024" s="71"/>
    </row>
    <row r="3025" spans="1:17" ht="14.25">
      <c r="A3025" s="24">
        <v>255</v>
      </c>
      <c r="B3025" s="67" t="s">
        <v>50</v>
      </c>
      <c r="C3025" s="24"/>
      <c r="D3025" s="26"/>
      <c r="E3025" s="26"/>
      <c r="F3025" s="26"/>
      <c r="G3025" s="59"/>
      <c r="H3025" s="24"/>
      <c r="I3025" s="71"/>
      <c r="J3025" s="71"/>
      <c r="L3025" s="33"/>
      <c r="M3025" s="33"/>
      <c r="N3025" s="47"/>
      <c r="O3025" s="33"/>
      <c r="P3025" s="33"/>
      <c r="Q3025" s="33"/>
    </row>
    <row r="3026" spans="1:17">
      <c r="A3026" s="24"/>
      <c r="B3026" s="27" t="s">
        <v>274</v>
      </c>
      <c r="C3026" s="24"/>
      <c r="D3026" s="26"/>
      <c r="E3026" s="26"/>
      <c r="F3026" s="26"/>
      <c r="G3026" s="59"/>
      <c r="H3026" s="24"/>
      <c r="I3026" s="71"/>
      <c r="J3026" s="71"/>
      <c r="L3026" s="9"/>
      <c r="M3026" s="9"/>
      <c r="N3026" s="9"/>
      <c r="O3026" s="9"/>
      <c r="P3026" s="9"/>
      <c r="Q3026" s="9"/>
    </row>
    <row r="3027" spans="1:17">
      <c r="A3027" s="24"/>
      <c r="B3027" s="27"/>
      <c r="C3027" s="24"/>
      <c r="D3027" s="26"/>
      <c r="E3027" s="26"/>
      <c r="F3027" s="26"/>
      <c r="G3027" s="59"/>
      <c r="H3027" s="66"/>
      <c r="I3027" s="71"/>
      <c r="J3027" s="71"/>
      <c r="L3027" s="9"/>
      <c r="M3027" s="9"/>
      <c r="N3027" s="9"/>
      <c r="O3027" s="9"/>
      <c r="P3027" s="9"/>
      <c r="Q3027" s="9"/>
    </row>
    <row r="3028" spans="1:17">
      <c r="A3028" s="24"/>
      <c r="B3028" s="28" t="s">
        <v>275</v>
      </c>
      <c r="C3028" s="24"/>
      <c r="D3028" s="26"/>
      <c r="E3028" s="26"/>
      <c r="F3028" s="26"/>
      <c r="G3028" s="61">
        <f>SUM(G3027:G3027)</f>
        <v>0</v>
      </c>
      <c r="H3028" s="24"/>
      <c r="I3028" s="71"/>
      <c r="J3028" s="71"/>
      <c r="K3028" s="9"/>
      <c r="L3028" s="9"/>
      <c r="M3028" s="9"/>
    </row>
    <row r="3029" spans="1:17">
      <c r="A3029" s="24"/>
      <c r="B3029" s="27" t="s">
        <v>276</v>
      </c>
      <c r="C3029" s="29" t="s">
        <v>277</v>
      </c>
      <c r="D3029" s="26" t="s">
        <v>278</v>
      </c>
      <c r="E3029" s="26">
        <v>280.3</v>
      </c>
      <c r="F3029" s="26"/>
      <c r="G3029" s="59">
        <f>E3029*2.3</f>
        <v>644.68999999999994</v>
      </c>
      <c r="H3029" s="24"/>
      <c r="I3029" s="112" t="s">
        <v>392</v>
      </c>
      <c r="J3029" s="120" t="s">
        <v>403</v>
      </c>
      <c r="K3029" s="33"/>
      <c r="L3029" s="33"/>
      <c r="M3029" s="33"/>
    </row>
    <row r="3030" spans="1:17">
      <c r="A3030" s="24"/>
      <c r="B3030" s="27"/>
      <c r="C3030" s="129" t="s">
        <v>724</v>
      </c>
      <c r="D3030" s="26"/>
      <c r="E3030" s="26"/>
      <c r="F3030" s="26">
        <v>0.5</v>
      </c>
      <c r="G3030" s="43">
        <v>585.66</v>
      </c>
      <c r="H3030" s="124">
        <v>43556</v>
      </c>
      <c r="I3030" s="71"/>
      <c r="J3030" s="71"/>
      <c r="K3030" s="33"/>
      <c r="L3030" s="33"/>
      <c r="M3030" s="33"/>
    </row>
    <row r="3031" spans="1:17">
      <c r="A3031" s="24"/>
      <c r="B3031" s="29"/>
      <c r="C3031" s="24" t="s">
        <v>335</v>
      </c>
      <c r="D3031" s="26" t="s">
        <v>287</v>
      </c>
      <c r="E3031" s="26">
        <v>2</v>
      </c>
      <c r="F3031" s="26">
        <v>0.38</v>
      </c>
      <c r="G3031" s="26">
        <v>355.3</v>
      </c>
      <c r="H3031" s="24"/>
      <c r="I3031" s="71"/>
      <c r="J3031" s="71"/>
      <c r="K3031" s="9"/>
      <c r="L3031" s="9"/>
      <c r="M3031" s="9"/>
    </row>
    <row r="3032" spans="1:17">
      <c r="A3032" s="24"/>
      <c r="B3032" s="24"/>
      <c r="C3032" s="36" t="s">
        <v>336</v>
      </c>
      <c r="D3032" s="24"/>
      <c r="E3032" s="26"/>
      <c r="F3032" s="26"/>
      <c r="G3032" s="43"/>
      <c r="H3032" s="24"/>
      <c r="I3032" s="71"/>
      <c r="J3032" s="71"/>
      <c r="K3032" s="9"/>
      <c r="L3032" s="9"/>
      <c r="M3032" s="9"/>
    </row>
    <row r="3033" spans="1:17">
      <c r="A3033" s="24"/>
      <c r="B3033" s="28" t="s">
        <v>275</v>
      </c>
      <c r="C3033" s="24"/>
      <c r="D3033" s="26"/>
      <c r="E3033" s="26"/>
      <c r="F3033" s="26"/>
      <c r="G3033" s="61">
        <f>SUM(G3029:G3032)</f>
        <v>1585.6499999999999</v>
      </c>
      <c r="H3033" s="24"/>
      <c r="I3033" s="71"/>
      <c r="J3033" s="71"/>
    </row>
    <row r="3034" spans="1:17" ht="14.25">
      <c r="A3034" s="24">
        <v>256</v>
      </c>
      <c r="B3034" s="67" t="s">
        <v>51</v>
      </c>
      <c r="C3034" s="24"/>
      <c r="D3034" s="26"/>
      <c r="E3034" s="26"/>
      <c r="F3034" s="26"/>
      <c r="G3034" s="26"/>
      <c r="H3034" s="24"/>
      <c r="I3034" s="71"/>
      <c r="J3034" s="71"/>
    </row>
    <row r="3035" spans="1:17">
      <c r="A3035" s="24"/>
      <c r="B3035" s="27" t="s">
        <v>274</v>
      </c>
      <c r="C3035" s="24"/>
      <c r="D3035" s="26"/>
      <c r="E3035" s="26"/>
      <c r="F3035" s="26"/>
      <c r="G3035" s="26"/>
      <c r="H3035" s="24"/>
      <c r="I3035" s="71"/>
      <c r="J3035" s="71"/>
      <c r="L3035" s="33"/>
      <c r="M3035" s="33"/>
    </row>
    <row r="3036" spans="1:17">
      <c r="A3036" s="24"/>
      <c r="B3036" s="26" t="s">
        <v>352</v>
      </c>
      <c r="C3036" s="24" t="s">
        <v>435</v>
      </c>
      <c r="D3036" s="26" t="s">
        <v>406</v>
      </c>
      <c r="E3036" s="26">
        <v>3</v>
      </c>
      <c r="F3036" s="26">
        <v>23.4</v>
      </c>
      <c r="G3036" s="26">
        <v>4142.8</v>
      </c>
      <c r="H3036" s="66" t="s">
        <v>484</v>
      </c>
      <c r="I3036" s="71"/>
      <c r="J3036" s="71"/>
      <c r="L3036" s="33"/>
      <c r="M3036" s="33"/>
    </row>
    <row r="3037" spans="1:17">
      <c r="A3037" s="24"/>
      <c r="B3037" s="26"/>
      <c r="C3037" s="24" t="s">
        <v>388</v>
      </c>
      <c r="D3037" s="26" t="s">
        <v>126</v>
      </c>
      <c r="E3037" s="26">
        <v>66</v>
      </c>
      <c r="F3037" s="26">
        <v>147.85</v>
      </c>
      <c r="G3037" s="26">
        <v>72015.17</v>
      </c>
      <c r="H3037" s="66" t="s">
        <v>485</v>
      </c>
      <c r="I3037" s="71"/>
      <c r="J3037" s="71"/>
      <c r="L3037" s="33"/>
      <c r="M3037" s="33"/>
      <c r="N3037" s="33"/>
      <c r="O3037" s="47"/>
      <c r="P3037" s="38"/>
    </row>
    <row r="3038" spans="1:17">
      <c r="A3038" s="24"/>
      <c r="B3038" s="26" t="s">
        <v>549</v>
      </c>
      <c r="C3038" s="24" t="s">
        <v>386</v>
      </c>
      <c r="D3038" s="26" t="s">
        <v>287</v>
      </c>
      <c r="E3038" s="26">
        <v>1</v>
      </c>
      <c r="F3038" s="26">
        <v>1.2</v>
      </c>
      <c r="G3038" s="43">
        <v>642.17999999999995</v>
      </c>
      <c r="H3038" s="66">
        <v>43578</v>
      </c>
      <c r="I3038" s="71"/>
      <c r="J3038" s="71"/>
      <c r="L3038" s="33"/>
      <c r="M3038" s="33"/>
      <c r="N3038" s="33"/>
      <c r="O3038" s="47"/>
      <c r="P3038" s="38"/>
    </row>
    <row r="3039" spans="1:17">
      <c r="A3039" s="24"/>
      <c r="B3039" s="26" t="s">
        <v>571</v>
      </c>
      <c r="C3039" s="24" t="s">
        <v>503</v>
      </c>
      <c r="D3039" s="26" t="s">
        <v>406</v>
      </c>
      <c r="E3039" s="26">
        <v>0.3</v>
      </c>
      <c r="F3039" s="69">
        <v>4.9000000000000004</v>
      </c>
      <c r="G3039" s="69">
        <v>2757.51</v>
      </c>
      <c r="H3039" s="32">
        <v>43581</v>
      </c>
      <c r="I3039" s="71"/>
      <c r="J3039" s="71"/>
      <c r="L3039" s="33"/>
      <c r="M3039" s="33"/>
      <c r="N3039" s="33"/>
      <c r="O3039" s="47"/>
      <c r="P3039" s="38"/>
    </row>
    <row r="3040" spans="1:17">
      <c r="A3040" s="24"/>
      <c r="B3040" s="26" t="s">
        <v>577</v>
      </c>
      <c r="C3040" s="24" t="s">
        <v>388</v>
      </c>
      <c r="D3040" s="26" t="s">
        <v>126</v>
      </c>
      <c r="E3040" s="26">
        <v>3.8</v>
      </c>
      <c r="F3040" s="69">
        <v>8.1999999999999993</v>
      </c>
      <c r="G3040" s="69">
        <v>4275.05</v>
      </c>
      <c r="H3040" s="32">
        <v>43584</v>
      </c>
      <c r="I3040" s="71"/>
      <c r="J3040" s="71"/>
      <c r="L3040" s="33"/>
      <c r="M3040" s="33"/>
      <c r="N3040" s="33"/>
      <c r="O3040" s="47"/>
      <c r="P3040" s="38"/>
    </row>
    <row r="3041" spans="1:18">
      <c r="A3041" s="24"/>
      <c r="B3041" s="28" t="s">
        <v>275</v>
      </c>
      <c r="C3041" s="24"/>
      <c r="D3041" s="26"/>
      <c r="E3041" s="26"/>
      <c r="F3041" s="26"/>
      <c r="G3041" s="61">
        <f>SUM(G3036:G3040)</f>
        <v>83832.709999999992</v>
      </c>
      <c r="H3041" s="24"/>
      <c r="I3041" s="71"/>
      <c r="J3041" s="77"/>
      <c r="K3041" s="9"/>
      <c r="L3041" s="9"/>
      <c r="M3041" s="9"/>
      <c r="N3041" s="9"/>
      <c r="O3041" s="9"/>
      <c r="P3041" s="9"/>
    </row>
    <row r="3042" spans="1:18">
      <c r="A3042" s="24"/>
      <c r="B3042" s="27" t="s">
        <v>276</v>
      </c>
      <c r="C3042" s="29" t="s">
        <v>277</v>
      </c>
      <c r="D3042" s="26" t="s">
        <v>278</v>
      </c>
      <c r="E3042" s="26">
        <v>4863.7</v>
      </c>
      <c r="F3042" s="26"/>
      <c r="G3042" s="59">
        <f>E3042*2.3</f>
        <v>11186.509999999998</v>
      </c>
      <c r="H3042" s="24"/>
      <c r="I3042" s="71"/>
      <c r="J3042" s="77"/>
      <c r="K3042" s="77"/>
      <c r="L3042" s="77"/>
      <c r="M3042" s="77"/>
      <c r="N3042" s="77"/>
      <c r="O3042" s="77"/>
      <c r="P3042" s="9"/>
      <c r="Q3042" s="9"/>
      <c r="R3042" s="9"/>
    </row>
    <row r="3043" spans="1:18">
      <c r="A3043" s="24"/>
      <c r="B3043" s="27"/>
      <c r="C3043" s="129" t="s">
        <v>724</v>
      </c>
      <c r="D3043" s="26"/>
      <c r="E3043" s="26"/>
      <c r="F3043" s="26">
        <v>0.5</v>
      </c>
      <c r="G3043" s="43">
        <v>585.66</v>
      </c>
      <c r="H3043" s="124">
        <v>43556</v>
      </c>
      <c r="I3043" s="71"/>
      <c r="J3043" s="77"/>
      <c r="K3043" s="77"/>
      <c r="L3043" s="77"/>
      <c r="M3043" s="77"/>
      <c r="N3043" s="77"/>
      <c r="O3043" s="77"/>
      <c r="P3043" s="9"/>
      <c r="Q3043" s="9"/>
      <c r="R3043" s="9"/>
    </row>
    <row r="3044" spans="1:18">
      <c r="A3044" s="24"/>
      <c r="B3044" s="29"/>
      <c r="C3044" s="24" t="s">
        <v>335</v>
      </c>
      <c r="D3044" s="26" t="s">
        <v>287</v>
      </c>
      <c r="E3044" s="26">
        <v>2</v>
      </c>
      <c r="F3044" s="26"/>
      <c r="G3044" s="26"/>
      <c r="H3044" s="32"/>
      <c r="I3044" s="71"/>
      <c r="J3044" s="71"/>
    </row>
    <row r="3045" spans="1:18">
      <c r="A3045" s="24"/>
      <c r="B3045" s="29"/>
      <c r="C3045" s="36" t="s">
        <v>336</v>
      </c>
      <c r="D3045" s="26"/>
      <c r="E3045" s="26"/>
      <c r="F3045" s="26"/>
      <c r="G3045" s="59"/>
      <c r="H3045" s="24"/>
      <c r="I3045" s="71"/>
      <c r="J3045" s="71"/>
    </row>
    <row r="3046" spans="1:18">
      <c r="A3046" s="24"/>
      <c r="B3046" s="28" t="s">
        <v>275</v>
      </c>
      <c r="C3046" s="24"/>
      <c r="D3046" s="26"/>
      <c r="E3046" s="26"/>
      <c r="F3046" s="26"/>
      <c r="G3046" s="58">
        <f>SUM(G3042:G3045)</f>
        <v>11772.169999999998</v>
      </c>
      <c r="H3046" s="24"/>
      <c r="I3046" s="71"/>
      <c r="J3046" s="71"/>
    </row>
    <row r="3047" spans="1:18" ht="14.25">
      <c r="A3047" s="24">
        <v>257</v>
      </c>
      <c r="B3047" s="25" t="s">
        <v>52</v>
      </c>
      <c r="C3047" s="30" t="s">
        <v>284</v>
      </c>
      <c r="D3047" s="26"/>
      <c r="E3047" s="26"/>
      <c r="F3047" s="26"/>
      <c r="G3047" s="59"/>
      <c r="H3047" s="24"/>
      <c r="I3047" s="71"/>
      <c r="J3047" s="71"/>
    </row>
    <row r="3048" spans="1:18">
      <c r="A3048" s="24"/>
      <c r="B3048" s="27" t="s">
        <v>274</v>
      </c>
      <c r="C3048" s="24"/>
      <c r="D3048" s="26"/>
      <c r="E3048" s="26"/>
      <c r="F3048" s="26"/>
      <c r="G3048" s="26"/>
      <c r="H3048" s="24"/>
      <c r="I3048" s="71"/>
      <c r="J3048" s="71"/>
    </row>
    <row r="3049" spans="1:18">
      <c r="A3049" s="24"/>
      <c r="B3049" s="27"/>
      <c r="C3049" s="24"/>
      <c r="D3049" s="26"/>
      <c r="E3049" s="26"/>
      <c r="F3049" s="26"/>
      <c r="G3049" s="26"/>
      <c r="H3049" s="32"/>
      <c r="I3049" s="71"/>
      <c r="J3049" s="71"/>
    </row>
    <row r="3050" spans="1:18">
      <c r="A3050" s="24"/>
      <c r="B3050" s="28" t="s">
        <v>275</v>
      </c>
      <c r="C3050" s="24"/>
      <c r="D3050" s="26"/>
      <c r="E3050" s="26"/>
      <c r="F3050" s="26"/>
      <c r="G3050" s="61">
        <f>SUM(G3049:G3049)</f>
        <v>0</v>
      </c>
      <c r="H3050" s="24"/>
      <c r="I3050" s="71"/>
      <c r="J3050" s="71"/>
    </row>
    <row r="3051" spans="1:18">
      <c r="A3051" s="24"/>
      <c r="B3051" s="27" t="s">
        <v>276</v>
      </c>
      <c r="C3051" s="29" t="s">
        <v>277</v>
      </c>
      <c r="D3051" s="26" t="s">
        <v>278</v>
      </c>
      <c r="E3051" s="26">
        <v>385.4</v>
      </c>
      <c r="F3051" s="26"/>
      <c r="G3051" s="59">
        <f>E3051*2.3</f>
        <v>886.41999999999985</v>
      </c>
      <c r="H3051" s="24"/>
      <c r="I3051" s="71"/>
      <c r="J3051" s="71"/>
      <c r="L3051" s="9"/>
    </row>
    <row r="3052" spans="1:18">
      <c r="A3052" s="24"/>
      <c r="B3052" s="27"/>
      <c r="C3052" s="29" t="s">
        <v>280</v>
      </c>
      <c r="D3052" s="26" t="s">
        <v>281</v>
      </c>
      <c r="E3052" s="26"/>
      <c r="F3052" s="26"/>
      <c r="G3052" s="59"/>
      <c r="H3052" s="66"/>
      <c r="I3052" s="71"/>
      <c r="J3052" s="71"/>
      <c r="L3052" s="9"/>
    </row>
    <row r="3053" spans="1:18">
      <c r="A3053" s="24"/>
      <c r="B3053" s="27"/>
      <c r="C3053" s="129" t="s">
        <v>724</v>
      </c>
      <c r="D3053" s="26"/>
      <c r="E3053" s="26"/>
      <c r="F3053" s="26">
        <v>0.5</v>
      </c>
      <c r="G3053" s="43">
        <v>474.75</v>
      </c>
      <c r="H3053" s="124">
        <v>43556</v>
      </c>
      <c r="I3053" s="71"/>
      <c r="J3053" s="71"/>
      <c r="L3053" s="9"/>
    </row>
    <row r="3054" spans="1:18">
      <c r="A3054" s="24"/>
      <c r="B3054" s="28" t="s">
        <v>275</v>
      </c>
      <c r="C3054" s="24"/>
      <c r="D3054" s="26"/>
      <c r="E3054" s="26"/>
      <c r="F3054" s="26"/>
      <c r="G3054" s="58">
        <f>SUM(G3051:G3053)</f>
        <v>1361.1699999999998</v>
      </c>
      <c r="H3054" s="24"/>
      <c r="I3054" s="71"/>
      <c r="J3054" s="71"/>
      <c r="L3054" s="9"/>
    </row>
    <row r="3055" spans="1:18" ht="14.25">
      <c r="A3055" s="24">
        <v>258</v>
      </c>
      <c r="B3055" s="67" t="s">
        <v>53</v>
      </c>
      <c r="C3055" s="24"/>
      <c r="D3055" s="26"/>
      <c r="E3055" s="26"/>
      <c r="F3055" s="26"/>
      <c r="G3055" s="59"/>
      <c r="H3055" s="24"/>
      <c r="I3055" s="71"/>
      <c r="J3055" s="71"/>
    </row>
    <row r="3056" spans="1:18">
      <c r="A3056" s="24"/>
      <c r="B3056" s="27" t="s">
        <v>274</v>
      </c>
      <c r="C3056" s="24"/>
      <c r="D3056" s="26"/>
      <c r="E3056" s="26"/>
      <c r="F3056" s="26"/>
      <c r="G3056" s="59"/>
      <c r="H3056" s="24"/>
      <c r="I3056" s="71"/>
      <c r="J3056" s="71"/>
    </row>
    <row r="3057" spans="1:15">
      <c r="A3057" s="24"/>
      <c r="B3057" s="27"/>
      <c r="C3057" s="24"/>
      <c r="D3057" s="26"/>
      <c r="E3057" s="26"/>
      <c r="F3057" s="26"/>
      <c r="G3057" s="59"/>
      <c r="H3057" s="66"/>
      <c r="I3057" s="71"/>
      <c r="J3057" s="71"/>
    </row>
    <row r="3058" spans="1:15">
      <c r="A3058" s="24"/>
      <c r="B3058" s="28" t="s">
        <v>275</v>
      </c>
      <c r="C3058" s="24"/>
      <c r="D3058" s="26"/>
      <c r="E3058" s="26"/>
      <c r="F3058" s="26"/>
      <c r="G3058" s="58">
        <f>SUM(G3057:G3057)</f>
        <v>0</v>
      </c>
      <c r="H3058" s="24"/>
      <c r="I3058" s="71"/>
      <c r="J3058" s="71"/>
    </row>
    <row r="3059" spans="1:15">
      <c r="A3059" s="24"/>
      <c r="B3059" s="27" t="s">
        <v>276</v>
      </c>
      <c r="C3059" s="29" t="s">
        <v>277</v>
      </c>
      <c r="D3059" s="26" t="s">
        <v>278</v>
      </c>
      <c r="E3059" s="26">
        <v>465.4</v>
      </c>
      <c r="F3059" s="26"/>
      <c r="G3059" s="59">
        <f>E3059*2.3</f>
        <v>1070.4199999999998</v>
      </c>
      <c r="H3059" s="24"/>
      <c r="I3059" s="71"/>
      <c r="J3059" s="71"/>
    </row>
    <row r="3060" spans="1:15">
      <c r="A3060" s="24"/>
      <c r="B3060" s="29"/>
      <c r="C3060" s="29" t="s">
        <v>282</v>
      </c>
      <c r="D3060" s="26"/>
      <c r="E3060" s="26"/>
      <c r="F3060" s="26"/>
      <c r="G3060" s="59"/>
      <c r="H3060" s="24"/>
      <c r="I3060" s="71"/>
      <c r="J3060" s="71"/>
    </row>
    <row r="3061" spans="1:15">
      <c r="A3061" s="24"/>
      <c r="B3061" s="29"/>
      <c r="C3061" s="29" t="s">
        <v>201</v>
      </c>
      <c r="D3061" s="26"/>
      <c r="E3061" s="26"/>
      <c r="F3061" s="26"/>
      <c r="G3061" s="59"/>
      <c r="H3061" s="24"/>
      <c r="I3061" s="71"/>
      <c r="J3061" s="71"/>
    </row>
    <row r="3062" spans="1:15">
      <c r="A3062" s="24"/>
      <c r="B3062" s="29"/>
      <c r="C3062" s="29" t="s">
        <v>280</v>
      </c>
      <c r="D3062" s="26" t="s">
        <v>281</v>
      </c>
      <c r="E3062" s="26"/>
      <c r="F3062" s="26"/>
      <c r="G3062" s="59"/>
      <c r="H3062" s="32"/>
      <c r="I3062" s="71"/>
      <c r="J3062" s="71"/>
      <c r="L3062" s="33"/>
      <c r="M3062" s="33"/>
      <c r="N3062" s="34"/>
      <c r="O3062" s="9"/>
    </row>
    <row r="3063" spans="1:15">
      <c r="A3063" s="24"/>
      <c r="B3063" s="29"/>
      <c r="C3063" s="129" t="s">
        <v>724</v>
      </c>
      <c r="D3063" s="26"/>
      <c r="E3063" s="26"/>
      <c r="F3063" s="26">
        <v>1</v>
      </c>
      <c r="G3063" s="43">
        <v>1060.4100000000001</v>
      </c>
      <c r="H3063" s="124">
        <v>43556</v>
      </c>
      <c r="I3063" s="71"/>
      <c r="J3063" s="71"/>
      <c r="L3063" s="33"/>
      <c r="M3063" s="33"/>
      <c r="N3063" s="34"/>
      <c r="O3063" s="9"/>
    </row>
    <row r="3064" spans="1:15">
      <c r="A3064" s="24"/>
      <c r="B3064" s="28" t="s">
        <v>275</v>
      </c>
      <c r="C3064" s="24"/>
      <c r="D3064" s="26"/>
      <c r="E3064" s="26"/>
      <c r="F3064" s="26"/>
      <c r="G3064" s="58">
        <f>SUM(G3059:G3063)</f>
        <v>2130.83</v>
      </c>
      <c r="H3064" s="24"/>
      <c r="I3064" s="71"/>
      <c r="J3064" s="71"/>
      <c r="L3064" s="33"/>
      <c r="M3064" s="33"/>
      <c r="N3064" s="72"/>
      <c r="O3064" s="38"/>
    </row>
    <row r="3065" spans="1:15" ht="14.25">
      <c r="A3065" s="24">
        <v>259</v>
      </c>
      <c r="B3065" s="25" t="s">
        <v>54</v>
      </c>
      <c r="C3065" s="30" t="s">
        <v>284</v>
      </c>
      <c r="D3065" s="26"/>
      <c r="E3065" s="26"/>
      <c r="F3065" s="26"/>
      <c r="G3065" s="59"/>
      <c r="H3065" s="24"/>
      <c r="I3065" s="71"/>
      <c r="J3065" s="71"/>
      <c r="L3065" s="9"/>
      <c r="M3065" s="9"/>
      <c r="N3065" s="9"/>
      <c r="O3065" s="9"/>
    </row>
    <row r="3066" spans="1:15">
      <c r="A3066" s="24"/>
      <c r="B3066" s="27" t="s">
        <v>274</v>
      </c>
      <c r="C3066" s="24"/>
      <c r="D3066" s="26"/>
      <c r="E3066" s="26"/>
      <c r="F3066" s="26"/>
      <c r="G3066" s="26"/>
      <c r="H3066" s="24"/>
      <c r="I3066" s="71"/>
      <c r="J3066" s="71"/>
      <c r="K3066" s="71"/>
      <c r="L3066" s="9"/>
      <c r="M3066" s="9"/>
      <c r="N3066" s="9"/>
      <c r="O3066" s="9"/>
    </row>
    <row r="3067" spans="1:15">
      <c r="A3067" s="24"/>
      <c r="B3067" s="93"/>
      <c r="C3067" s="24"/>
      <c r="D3067" s="26"/>
      <c r="E3067" s="26"/>
      <c r="F3067" s="26"/>
      <c r="G3067" s="26"/>
      <c r="H3067" s="32"/>
      <c r="I3067" s="71"/>
      <c r="J3067" s="71"/>
      <c r="L3067" s="9"/>
      <c r="M3067" s="9"/>
      <c r="N3067" s="9"/>
      <c r="O3067" s="9"/>
    </row>
    <row r="3068" spans="1:15">
      <c r="A3068" s="24"/>
      <c r="B3068" s="28" t="s">
        <v>275</v>
      </c>
      <c r="C3068" s="24"/>
      <c r="D3068" s="26"/>
      <c r="E3068" s="26"/>
      <c r="F3068" s="26"/>
      <c r="G3068" s="61">
        <f>SUM(G3067:G3067)</f>
        <v>0</v>
      </c>
      <c r="H3068" s="24"/>
      <c r="I3068" s="71"/>
      <c r="J3068" s="71"/>
      <c r="L3068" s="9"/>
      <c r="M3068" s="9"/>
      <c r="N3068" s="9"/>
      <c r="O3068" s="9"/>
    </row>
    <row r="3069" spans="1:15">
      <c r="A3069" s="24"/>
      <c r="B3069" s="27" t="s">
        <v>276</v>
      </c>
      <c r="C3069" s="29" t="s">
        <v>277</v>
      </c>
      <c r="D3069" s="26" t="s">
        <v>278</v>
      </c>
      <c r="E3069" s="26">
        <v>382</v>
      </c>
      <c r="F3069" s="26"/>
      <c r="G3069" s="59">
        <f>E3069*2.3</f>
        <v>878.59999999999991</v>
      </c>
      <c r="H3069" s="24"/>
      <c r="I3069" s="112" t="s">
        <v>392</v>
      </c>
      <c r="J3069" s="120" t="s">
        <v>403</v>
      </c>
      <c r="K3069" s="33"/>
      <c r="L3069" s="34"/>
      <c r="M3069" s="33"/>
      <c r="N3069" s="34"/>
      <c r="O3069" s="38"/>
    </row>
    <row r="3070" spans="1:15">
      <c r="A3070" s="24"/>
      <c r="B3070" s="27"/>
      <c r="C3070" s="29" t="s">
        <v>280</v>
      </c>
      <c r="D3070" s="26" t="s">
        <v>281</v>
      </c>
      <c r="E3070" s="26"/>
      <c r="F3070" s="26"/>
      <c r="G3070" s="59"/>
      <c r="H3070" s="66"/>
      <c r="I3070" s="71"/>
      <c r="J3070" s="74"/>
      <c r="K3070" s="33"/>
      <c r="L3070" s="34"/>
    </row>
    <row r="3071" spans="1:15">
      <c r="A3071" s="24"/>
      <c r="B3071" s="27"/>
      <c r="C3071" s="129" t="s">
        <v>724</v>
      </c>
      <c r="D3071" s="26"/>
      <c r="E3071" s="26"/>
      <c r="F3071" s="26">
        <v>0.5</v>
      </c>
      <c r="G3071" s="43">
        <v>474.75</v>
      </c>
      <c r="H3071" s="124">
        <v>43556</v>
      </c>
      <c r="I3071" s="71"/>
      <c r="J3071" s="74"/>
      <c r="K3071" s="33"/>
      <c r="L3071" s="34"/>
    </row>
    <row r="3072" spans="1:15">
      <c r="A3072" s="24"/>
      <c r="B3072" s="28" t="s">
        <v>275</v>
      </c>
      <c r="C3072" s="24"/>
      <c r="D3072" s="26"/>
      <c r="E3072" s="26"/>
      <c r="F3072" s="26"/>
      <c r="G3072" s="58">
        <f>SUM(G3069:G3071)</f>
        <v>1353.35</v>
      </c>
      <c r="H3072" s="24"/>
      <c r="I3072" s="71"/>
      <c r="J3072" s="77"/>
      <c r="K3072" s="9"/>
      <c r="L3072" s="9"/>
      <c r="N3072" s="35"/>
    </row>
    <row r="3073" spans="1:15" ht="14.25">
      <c r="A3073" s="24">
        <v>260</v>
      </c>
      <c r="B3073" s="25" t="s">
        <v>55</v>
      </c>
      <c r="C3073" s="24"/>
      <c r="D3073" s="26"/>
      <c r="E3073" s="26"/>
      <c r="F3073" s="26"/>
      <c r="G3073" s="59"/>
      <c r="H3073" s="24"/>
      <c r="I3073" s="71"/>
      <c r="J3073" s="77"/>
      <c r="K3073" s="9"/>
      <c r="L3073" s="9"/>
    </row>
    <row r="3074" spans="1:15">
      <c r="A3074" s="24"/>
      <c r="B3074" s="27" t="s">
        <v>274</v>
      </c>
      <c r="C3074" s="24"/>
      <c r="D3074" s="26"/>
      <c r="E3074" s="26"/>
      <c r="F3074" s="26"/>
      <c r="G3074" s="59"/>
      <c r="H3074" s="24"/>
      <c r="I3074" s="71"/>
      <c r="J3074" s="71"/>
    </row>
    <row r="3075" spans="1:15">
      <c r="A3075" s="24"/>
      <c r="B3075" s="27"/>
      <c r="C3075" s="24"/>
      <c r="D3075" s="26"/>
      <c r="E3075" s="26"/>
      <c r="F3075" s="26"/>
      <c r="G3075" s="26"/>
      <c r="H3075" s="32"/>
      <c r="I3075" s="71"/>
      <c r="J3075" s="71"/>
    </row>
    <row r="3076" spans="1:15">
      <c r="A3076" s="24"/>
      <c r="B3076" s="28" t="s">
        <v>275</v>
      </c>
      <c r="C3076" s="24"/>
      <c r="D3076" s="26"/>
      <c r="E3076" s="26"/>
      <c r="F3076" s="26"/>
      <c r="G3076" s="58">
        <f>SUM(G3075:G3075)</f>
        <v>0</v>
      </c>
      <c r="H3076" s="24"/>
      <c r="I3076" s="71"/>
      <c r="J3076" s="71"/>
      <c r="N3076" s="33"/>
      <c r="O3076" s="34"/>
    </row>
    <row r="3077" spans="1:15">
      <c r="A3077" s="24"/>
      <c r="B3077" s="27" t="s">
        <v>276</v>
      </c>
      <c r="C3077" s="29" t="s">
        <v>277</v>
      </c>
      <c r="D3077" s="26" t="s">
        <v>278</v>
      </c>
      <c r="E3077" s="26">
        <v>781.2</v>
      </c>
      <c r="F3077" s="26"/>
      <c r="G3077" s="59">
        <f>E3077*2.3</f>
        <v>1796.76</v>
      </c>
      <c r="H3077" s="24"/>
      <c r="I3077" s="71"/>
      <c r="J3077" s="71"/>
      <c r="N3077" s="9"/>
      <c r="O3077" s="9"/>
    </row>
    <row r="3078" spans="1:15">
      <c r="A3078" s="24"/>
      <c r="B3078" s="29"/>
      <c r="C3078" s="29" t="s">
        <v>197</v>
      </c>
      <c r="D3078" s="26"/>
      <c r="E3078" s="26"/>
      <c r="F3078" s="26"/>
      <c r="G3078" s="59">
        <f>E3077*1.51</f>
        <v>1179.6120000000001</v>
      </c>
      <c r="H3078" s="24"/>
      <c r="I3078" s="71"/>
      <c r="J3078" s="71"/>
    </row>
    <row r="3079" spans="1:15">
      <c r="A3079" s="24"/>
      <c r="B3079" s="29"/>
      <c r="C3079" s="29" t="s">
        <v>280</v>
      </c>
      <c r="D3079" s="26" t="s">
        <v>281</v>
      </c>
      <c r="E3079" s="26"/>
      <c r="F3079" s="26"/>
      <c r="G3079" s="43"/>
      <c r="H3079" s="66"/>
      <c r="I3079" s="71"/>
      <c r="J3079" s="71"/>
    </row>
    <row r="3080" spans="1:15">
      <c r="A3080" s="24"/>
      <c r="B3080" s="29"/>
      <c r="C3080" s="29" t="s">
        <v>198</v>
      </c>
      <c r="D3080" s="26" t="s">
        <v>281</v>
      </c>
      <c r="E3080" s="26"/>
      <c r="F3080" s="26"/>
      <c r="G3080" s="43"/>
      <c r="H3080" s="32"/>
      <c r="I3080" s="71"/>
      <c r="J3080" s="71"/>
    </row>
    <row r="3081" spans="1:15">
      <c r="A3081" s="24"/>
      <c r="B3081" s="29"/>
      <c r="C3081" s="29" t="s">
        <v>282</v>
      </c>
      <c r="D3081" s="26"/>
      <c r="E3081" s="26"/>
      <c r="F3081" s="26"/>
      <c r="G3081" s="59"/>
      <c r="H3081" s="24"/>
      <c r="I3081" s="71"/>
      <c r="J3081" s="71"/>
      <c r="L3081" s="33"/>
      <c r="M3081" s="33"/>
      <c r="N3081" s="34"/>
    </row>
    <row r="3082" spans="1:15">
      <c r="A3082" s="24"/>
      <c r="B3082" s="29"/>
      <c r="C3082" s="129" t="s">
        <v>724</v>
      </c>
      <c r="D3082" s="26"/>
      <c r="E3082" s="26"/>
      <c r="F3082" s="26">
        <v>1</v>
      </c>
      <c r="G3082" s="43">
        <v>1060.4100000000001</v>
      </c>
      <c r="H3082" s="124">
        <v>43556</v>
      </c>
      <c r="I3082" s="71"/>
      <c r="J3082" s="71"/>
      <c r="L3082" s="33"/>
      <c r="M3082" s="33"/>
      <c r="N3082" s="34"/>
    </row>
    <row r="3083" spans="1:15">
      <c r="A3083" s="24"/>
      <c r="B3083" s="28" t="s">
        <v>275</v>
      </c>
      <c r="C3083" s="24"/>
      <c r="D3083" s="26"/>
      <c r="E3083" s="26"/>
      <c r="F3083" s="26"/>
      <c r="G3083" s="58">
        <f>SUM(G3077:G3082)</f>
        <v>4036.7820000000002</v>
      </c>
      <c r="H3083" s="24"/>
      <c r="I3083" s="71"/>
      <c r="J3083" s="71"/>
      <c r="L3083" s="9"/>
      <c r="M3083" s="9"/>
      <c r="N3083" s="9"/>
    </row>
    <row r="3084" spans="1:15" ht="14.25">
      <c r="A3084" s="24">
        <v>261</v>
      </c>
      <c r="B3084" s="25" t="s">
        <v>56</v>
      </c>
      <c r="C3084" s="24"/>
      <c r="D3084" s="26"/>
      <c r="E3084" s="26"/>
      <c r="F3084" s="26"/>
      <c r="G3084" s="59"/>
      <c r="H3084" s="24"/>
      <c r="I3084" s="71"/>
      <c r="J3084" s="71"/>
      <c r="L3084" s="9"/>
      <c r="M3084" s="9"/>
      <c r="N3084" s="9"/>
    </row>
    <row r="3085" spans="1:15">
      <c r="A3085" s="24"/>
      <c r="B3085" s="27" t="s">
        <v>274</v>
      </c>
      <c r="C3085" s="24"/>
      <c r="D3085" s="26"/>
      <c r="E3085" s="26"/>
      <c r="F3085" s="26"/>
      <c r="G3085" s="59"/>
      <c r="H3085" s="24"/>
      <c r="I3085" s="71"/>
      <c r="J3085" s="71"/>
    </row>
    <row r="3086" spans="1:15">
      <c r="A3086" s="24"/>
      <c r="B3086" s="27"/>
      <c r="C3086" s="24"/>
      <c r="D3086" s="26"/>
      <c r="E3086" s="26"/>
      <c r="F3086" s="26"/>
      <c r="G3086" s="59"/>
      <c r="H3086" s="32"/>
      <c r="I3086" s="71"/>
      <c r="J3086" s="71"/>
    </row>
    <row r="3087" spans="1:15">
      <c r="A3087" s="24"/>
      <c r="B3087" s="28" t="s">
        <v>275</v>
      </c>
      <c r="C3087" s="24"/>
      <c r="D3087" s="26"/>
      <c r="E3087" s="26"/>
      <c r="F3087" s="26"/>
      <c r="G3087" s="58">
        <f>SUM(G3086:G3086)</f>
        <v>0</v>
      </c>
      <c r="H3087" s="24"/>
      <c r="I3087" s="71"/>
      <c r="J3087" s="77"/>
      <c r="K3087" s="9"/>
      <c r="L3087" s="9"/>
    </row>
    <row r="3088" spans="1:15">
      <c r="A3088" s="24"/>
      <c r="B3088" s="27" t="s">
        <v>276</v>
      </c>
      <c r="C3088" s="29" t="s">
        <v>277</v>
      </c>
      <c r="D3088" s="26" t="s">
        <v>278</v>
      </c>
      <c r="E3088" s="26">
        <v>451.8</v>
      </c>
      <c r="F3088" s="26"/>
      <c r="G3088" s="59">
        <f>E3088*2.3</f>
        <v>1039.1399999999999</v>
      </c>
      <c r="H3088" s="24"/>
      <c r="I3088" s="112" t="s">
        <v>392</v>
      </c>
      <c r="J3088" s="120" t="s">
        <v>403</v>
      </c>
      <c r="K3088" s="33"/>
      <c r="L3088" s="33"/>
    </row>
    <row r="3089" spans="1:12">
      <c r="A3089" s="24"/>
      <c r="B3089" s="29"/>
      <c r="C3089" s="29" t="s">
        <v>279</v>
      </c>
      <c r="D3089" s="26"/>
      <c r="E3089" s="26"/>
      <c r="F3089" s="26"/>
      <c r="G3089" s="59"/>
      <c r="H3089" s="24"/>
      <c r="I3089" s="71"/>
      <c r="J3089" s="77"/>
      <c r="K3089" s="9"/>
      <c r="L3089" s="9"/>
    </row>
    <row r="3090" spans="1:12">
      <c r="A3090" s="24"/>
      <c r="B3090" s="29"/>
      <c r="C3090" s="29" t="s">
        <v>347</v>
      </c>
      <c r="D3090" s="26"/>
      <c r="E3090" s="26"/>
      <c r="F3090" s="26"/>
      <c r="G3090" s="59"/>
      <c r="H3090" s="24"/>
      <c r="I3090" s="71"/>
      <c r="J3090" s="77"/>
      <c r="K3090" s="9"/>
      <c r="L3090" s="9"/>
    </row>
    <row r="3091" spans="1:12">
      <c r="A3091" s="24"/>
      <c r="B3091" s="29"/>
      <c r="C3091" s="29" t="s">
        <v>360</v>
      </c>
      <c r="D3091" s="26"/>
      <c r="E3091" s="26"/>
      <c r="F3091" s="26"/>
      <c r="G3091" s="59"/>
      <c r="H3091" s="24"/>
      <c r="I3091" s="71"/>
      <c r="J3091" s="71"/>
    </row>
    <row r="3092" spans="1:12">
      <c r="A3092" s="24"/>
      <c r="B3092" s="29"/>
      <c r="C3092" s="29" t="s">
        <v>282</v>
      </c>
      <c r="D3092" s="26"/>
      <c r="E3092" s="26"/>
      <c r="F3092" s="26"/>
      <c r="G3092" s="59"/>
      <c r="H3092" s="24"/>
      <c r="I3092" s="71"/>
      <c r="J3092" s="71"/>
    </row>
    <row r="3093" spans="1:12">
      <c r="A3093" s="24"/>
      <c r="B3093" s="29"/>
      <c r="C3093" s="129" t="s">
        <v>724</v>
      </c>
      <c r="D3093" s="26"/>
      <c r="E3093" s="26"/>
      <c r="F3093" s="26">
        <v>1</v>
      </c>
      <c r="G3093" s="43">
        <v>1060.4100000000001</v>
      </c>
      <c r="H3093" s="124">
        <v>43556</v>
      </c>
      <c r="I3093" s="71"/>
      <c r="J3093" s="71"/>
    </row>
    <row r="3094" spans="1:12">
      <c r="A3094" s="24"/>
      <c r="B3094" s="29"/>
      <c r="C3094" s="24" t="s">
        <v>335</v>
      </c>
      <c r="D3094" s="26" t="s">
        <v>287</v>
      </c>
      <c r="E3094" s="26">
        <v>1</v>
      </c>
      <c r="F3094" s="26">
        <v>0.19</v>
      </c>
      <c r="G3094" s="59">
        <v>177.65</v>
      </c>
      <c r="H3094" s="24"/>
      <c r="I3094" s="71"/>
      <c r="J3094" s="71"/>
    </row>
    <row r="3095" spans="1:12">
      <c r="A3095" s="24"/>
      <c r="B3095" s="24"/>
      <c r="C3095" s="36" t="s">
        <v>336</v>
      </c>
      <c r="D3095" s="24"/>
      <c r="E3095" s="26"/>
      <c r="F3095" s="26"/>
      <c r="G3095" s="59"/>
      <c r="H3095" s="24"/>
      <c r="I3095" s="71"/>
      <c r="J3095" s="71"/>
    </row>
    <row r="3096" spans="1:12">
      <c r="A3096" s="24"/>
      <c r="B3096" s="28" t="s">
        <v>275</v>
      </c>
      <c r="C3096" s="24"/>
      <c r="D3096" s="26"/>
      <c r="E3096" s="26"/>
      <c r="F3096" s="26"/>
      <c r="G3096" s="58">
        <f>SUM(G3088:G3095)</f>
        <v>2277.2000000000003</v>
      </c>
      <c r="H3096" s="24"/>
      <c r="I3096" s="71"/>
      <c r="J3096" s="71"/>
    </row>
    <row r="3097" spans="1:12" ht="14.25">
      <c r="A3097" s="24">
        <v>262</v>
      </c>
      <c r="B3097" s="67" t="s">
        <v>57</v>
      </c>
      <c r="C3097" s="24"/>
      <c r="D3097" s="26"/>
      <c r="E3097" s="26"/>
      <c r="F3097" s="26"/>
      <c r="G3097" s="59"/>
      <c r="H3097" s="24"/>
      <c r="I3097" s="71"/>
      <c r="J3097" s="71"/>
    </row>
    <row r="3098" spans="1:12">
      <c r="A3098" s="24"/>
      <c r="B3098" s="27" t="s">
        <v>274</v>
      </c>
      <c r="C3098" s="24"/>
      <c r="D3098" s="26"/>
      <c r="E3098" s="26"/>
      <c r="F3098" s="26"/>
      <c r="G3098" s="59"/>
      <c r="H3098" s="24"/>
      <c r="I3098" s="71"/>
      <c r="J3098" s="71"/>
    </row>
    <row r="3099" spans="1:12">
      <c r="A3099" s="24"/>
      <c r="B3099" s="31"/>
      <c r="C3099" s="24"/>
      <c r="D3099" s="26"/>
      <c r="E3099" s="26"/>
      <c r="F3099" s="26"/>
      <c r="G3099" s="26"/>
      <c r="H3099" s="66"/>
      <c r="I3099" s="71"/>
      <c r="J3099" s="71"/>
    </row>
    <row r="3100" spans="1:12">
      <c r="A3100" s="24"/>
      <c r="B3100" s="28" t="s">
        <v>275</v>
      </c>
      <c r="C3100" s="24"/>
      <c r="D3100" s="26"/>
      <c r="E3100" s="26"/>
      <c r="F3100" s="26"/>
      <c r="G3100" s="58">
        <f>SUM(G3099:G3099)</f>
        <v>0</v>
      </c>
      <c r="H3100" s="24"/>
      <c r="I3100" s="71"/>
      <c r="J3100" s="71"/>
    </row>
    <row r="3101" spans="1:12">
      <c r="A3101" s="24"/>
      <c r="B3101" s="27" t="s">
        <v>276</v>
      </c>
      <c r="C3101" s="29" t="s">
        <v>277</v>
      </c>
      <c r="D3101" s="26" t="s">
        <v>278</v>
      </c>
      <c r="E3101" s="26">
        <v>463.6</v>
      </c>
      <c r="F3101" s="26"/>
      <c r="G3101" s="59">
        <f>E3101*2.3</f>
        <v>1066.28</v>
      </c>
      <c r="H3101" s="24"/>
      <c r="I3101" s="112" t="s">
        <v>392</v>
      </c>
      <c r="J3101" s="120" t="s">
        <v>403</v>
      </c>
    </row>
    <row r="3102" spans="1:12">
      <c r="A3102" s="24"/>
      <c r="B3102" s="29"/>
      <c r="C3102" s="29" t="s">
        <v>370</v>
      </c>
      <c r="D3102" s="26"/>
      <c r="E3102" s="26"/>
      <c r="F3102" s="26"/>
      <c r="G3102" s="59"/>
      <c r="H3102" s="24"/>
      <c r="I3102" s="71"/>
      <c r="J3102" s="71"/>
    </row>
    <row r="3103" spans="1:12">
      <c r="A3103" s="24"/>
      <c r="B3103" s="29"/>
      <c r="C3103" s="29" t="s">
        <v>347</v>
      </c>
      <c r="D3103" s="26"/>
      <c r="E3103" s="26"/>
      <c r="F3103" s="26"/>
      <c r="G3103" s="59"/>
      <c r="H3103" s="24"/>
      <c r="I3103" s="71"/>
      <c r="J3103" s="71"/>
    </row>
    <row r="3104" spans="1:12">
      <c r="A3104" s="24"/>
      <c r="B3104" s="29"/>
      <c r="C3104" s="29" t="s">
        <v>360</v>
      </c>
      <c r="D3104" s="26"/>
      <c r="E3104" s="26"/>
      <c r="F3104" s="26"/>
      <c r="G3104" s="59"/>
      <c r="H3104" s="24"/>
      <c r="I3104" s="71"/>
      <c r="J3104" s="71"/>
    </row>
    <row r="3105" spans="1:18">
      <c r="A3105" s="24"/>
      <c r="B3105" s="29"/>
      <c r="C3105" s="29" t="s">
        <v>282</v>
      </c>
      <c r="D3105" s="26"/>
      <c r="E3105" s="26"/>
      <c r="F3105" s="26"/>
      <c r="G3105" s="59"/>
      <c r="H3105" s="24"/>
      <c r="I3105" s="71"/>
      <c r="J3105" s="71"/>
    </row>
    <row r="3106" spans="1:18">
      <c r="A3106" s="24"/>
      <c r="B3106" s="29"/>
      <c r="C3106" s="129" t="s">
        <v>724</v>
      </c>
      <c r="D3106" s="26"/>
      <c r="E3106" s="26"/>
      <c r="F3106" s="26">
        <v>1</v>
      </c>
      <c r="G3106" s="43">
        <v>1060.4100000000001</v>
      </c>
      <c r="H3106" s="124">
        <v>43556</v>
      </c>
      <c r="I3106" s="71"/>
      <c r="J3106" s="71"/>
    </row>
    <row r="3107" spans="1:18">
      <c r="A3107" s="24"/>
      <c r="B3107" s="28" t="s">
        <v>275</v>
      </c>
      <c r="C3107" s="24"/>
      <c r="D3107" s="26"/>
      <c r="E3107" s="26"/>
      <c r="F3107" s="26"/>
      <c r="G3107" s="58">
        <f>SUM(G3101:G3106)</f>
        <v>2126.69</v>
      </c>
      <c r="H3107" s="24"/>
      <c r="I3107" s="71"/>
      <c r="J3107" s="71"/>
      <c r="K3107" s="9"/>
      <c r="L3107" s="9"/>
      <c r="M3107" s="9"/>
      <c r="N3107" s="9"/>
      <c r="O3107" s="9"/>
      <c r="P3107" s="9"/>
    </row>
    <row r="3108" spans="1:18" ht="14.25">
      <c r="A3108" s="24">
        <v>263</v>
      </c>
      <c r="B3108" s="25" t="s">
        <v>58</v>
      </c>
      <c r="C3108" s="30" t="s">
        <v>284</v>
      </c>
      <c r="D3108" s="26"/>
      <c r="E3108" s="26"/>
      <c r="F3108" s="26"/>
      <c r="G3108" s="59"/>
      <c r="H3108" s="24"/>
      <c r="I3108" s="71"/>
      <c r="J3108" s="71"/>
      <c r="K3108" s="9"/>
      <c r="L3108" s="9"/>
      <c r="M3108" s="9"/>
      <c r="N3108" s="9"/>
      <c r="O3108" s="9"/>
      <c r="P3108" s="9"/>
    </row>
    <row r="3109" spans="1:18">
      <c r="A3109" s="24"/>
      <c r="B3109" s="27" t="s">
        <v>274</v>
      </c>
      <c r="C3109" s="24"/>
      <c r="D3109" s="26"/>
      <c r="E3109" s="26"/>
      <c r="F3109" s="26"/>
      <c r="G3109" s="59"/>
      <c r="H3109" s="24"/>
      <c r="I3109" s="71"/>
      <c r="J3109" s="71"/>
      <c r="K3109" s="9"/>
      <c r="L3109" s="9"/>
      <c r="M3109" s="9"/>
      <c r="N3109" s="9"/>
      <c r="O3109" s="9"/>
      <c r="P3109" s="9"/>
    </row>
    <row r="3110" spans="1:18">
      <c r="A3110" s="24"/>
      <c r="B3110" s="27"/>
      <c r="C3110" s="24"/>
      <c r="D3110" s="26"/>
      <c r="E3110" s="26"/>
      <c r="F3110" s="26"/>
      <c r="G3110" s="26"/>
      <c r="H3110" s="32"/>
      <c r="I3110" s="71"/>
      <c r="J3110" s="71"/>
      <c r="K3110" s="9"/>
      <c r="L3110" s="9"/>
      <c r="M3110" s="9"/>
      <c r="N3110" s="9"/>
      <c r="O3110" s="9"/>
      <c r="P3110" s="9"/>
    </row>
    <row r="3111" spans="1:18">
      <c r="A3111" s="24"/>
      <c r="B3111" s="28" t="s">
        <v>275</v>
      </c>
      <c r="C3111" s="24"/>
      <c r="D3111" s="26"/>
      <c r="E3111" s="26"/>
      <c r="F3111" s="26"/>
      <c r="G3111" s="58">
        <f>SUM(G3109:G3110)</f>
        <v>0</v>
      </c>
      <c r="H3111" s="24"/>
      <c r="I3111" s="71"/>
      <c r="J3111" s="71"/>
      <c r="K3111" s="9"/>
      <c r="L3111" s="9"/>
      <c r="M3111" s="9"/>
      <c r="N3111" s="9"/>
      <c r="O3111" s="9"/>
      <c r="P3111" s="9"/>
    </row>
    <row r="3112" spans="1:18">
      <c r="A3112" s="24"/>
      <c r="B3112" s="27" t="s">
        <v>276</v>
      </c>
      <c r="C3112" s="29" t="s">
        <v>277</v>
      </c>
      <c r="D3112" s="26" t="s">
        <v>278</v>
      </c>
      <c r="E3112" s="26">
        <v>372.9</v>
      </c>
      <c r="F3112" s="26"/>
      <c r="G3112" s="59">
        <f>E3112*2.3</f>
        <v>857.66999999999985</v>
      </c>
      <c r="H3112" s="24"/>
      <c r="I3112" s="112" t="s">
        <v>392</v>
      </c>
      <c r="J3112" s="71"/>
      <c r="K3112" s="37"/>
      <c r="L3112" s="33"/>
      <c r="M3112" s="33"/>
      <c r="N3112" s="33"/>
      <c r="O3112" s="34"/>
      <c r="P3112" s="38"/>
    </row>
    <row r="3113" spans="1:18">
      <c r="A3113" s="24"/>
      <c r="B3113" s="27"/>
      <c r="C3113" s="29" t="s">
        <v>280</v>
      </c>
      <c r="D3113" s="26" t="s">
        <v>281</v>
      </c>
      <c r="E3113" s="26"/>
      <c r="F3113" s="26"/>
      <c r="G3113" s="59"/>
      <c r="H3113" s="66"/>
      <c r="I3113" s="71"/>
      <c r="J3113" s="71"/>
      <c r="K3113" s="9"/>
      <c r="L3113" s="9"/>
      <c r="M3113" s="9"/>
      <c r="N3113" s="9"/>
      <c r="O3113" s="9"/>
      <c r="P3113" s="9"/>
    </row>
    <row r="3114" spans="1:18">
      <c r="A3114" s="24"/>
      <c r="B3114" s="27"/>
      <c r="C3114" s="129" t="s">
        <v>724</v>
      </c>
      <c r="D3114" s="26"/>
      <c r="E3114" s="26"/>
      <c r="F3114" s="26">
        <v>0.5</v>
      </c>
      <c r="G3114" s="43">
        <v>474.75</v>
      </c>
      <c r="H3114" s="124">
        <v>43556</v>
      </c>
      <c r="I3114" s="71"/>
      <c r="J3114" s="71"/>
      <c r="K3114" s="9"/>
      <c r="L3114" s="9"/>
      <c r="M3114" s="9"/>
      <c r="N3114" s="9"/>
      <c r="O3114" s="9"/>
      <c r="P3114" s="9"/>
    </row>
    <row r="3115" spans="1:18">
      <c r="A3115" s="24"/>
      <c r="B3115" s="28" t="s">
        <v>275</v>
      </c>
      <c r="C3115" s="24"/>
      <c r="D3115" s="26"/>
      <c r="E3115" s="26"/>
      <c r="F3115" s="26"/>
      <c r="G3115" s="58">
        <f>SUM(G3112:G3114)</f>
        <v>1332.4199999999998</v>
      </c>
      <c r="H3115" s="24"/>
      <c r="I3115" s="71"/>
      <c r="J3115" s="71"/>
      <c r="K3115" s="9"/>
      <c r="L3115" s="9"/>
      <c r="M3115" s="9"/>
      <c r="N3115" s="9"/>
      <c r="O3115" s="9"/>
      <c r="P3115" s="9"/>
    </row>
    <row r="3116" spans="1:18" ht="14.25">
      <c r="A3116" s="24">
        <v>264</v>
      </c>
      <c r="B3116" s="25" t="s">
        <v>59</v>
      </c>
      <c r="C3116" s="30" t="s">
        <v>284</v>
      </c>
      <c r="D3116" s="26"/>
      <c r="E3116" s="26"/>
      <c r="F3116" s="26"/>
      <c r="G3116" s="59"/>
      <c r="H3116" s="24"/>
      <c r="I3116" s="71"/>
      <c r="J3116" s="71"/>
      <c r="M3116" s="37"/>
      <c r="N3116" s="33"/>
      <c r="O3116" s="33"/>
      <c r="P3116" s="33"/>
      <c r="Q3116" s="34"/>
      <c r="R3116" s="38"/>
    </row>
    <row r="3117" spans="1:18">
      <c r="A3117" s="24"/>
      <c r="B3117" s="27" t="s">
        <v>274</v>
      </c>
      <c r="C3117" s="24"/>
      <c r="D3117" s="26"/>
      <c r="E3117" s="26"/>
      <c r="F3117" s="26"/>
      <c r="G3117" s="59"/>
      <c r="H3117" s="24"/>
      <c r="I3117" s="71"/>
      <c r="J3117" s="71"/>
    </row>
    <row r="3118" spans="1:18">
      <c r="A3118" s="24"/>
      <c r="B3118" s="31"/>
      <c r="C3118" s="24"/>
      <c r="D3118" s="26"/>
      <c r="E3118" s="26"/>
      <c r="F3118" s="26"/>
      <c r="G3118" s="26"/>
      <c r="H3118" s="32"/>
      <c r="I3118" s="71"/>
      <c r="J3118" s="71"/>
    </row>
    <row r="3119" spans="1:18">
      <c r="A3119" s="24"/>
      <c r="B3119" s="28" t="s">
        <v>275</v>
      </c>
      <c r="C3119" s="24"/>
      <c r="D3119" s="26"/>
      <c r="E3119" s="26"/>
      <c r="F3119" s="26"/>
      <c r="G3119" s="58">
        <f>SUM(G3118:G3118)</f>
        <v>0</v>
      </c>
      <c r="H3119" s="24"/>
      <c r="I3119" s="71"/>
      <c r="J3119" s="71"/>
    </row>
    <row r="3120" spans="1:18">
      <c r="A3120" s="24"/>
      <c r="B3120" s="27" t="s">
        <v>276</v>
      </c>
      <c r="C3120" s="29" t="s">
        <v>277</v>
      </c>
      <c r="D3120" s="26" t="s">
        <v>278</v>
      </c>
      <c r="E3120" s="26">
        <v>377.5</v>
      </c>
      <c r="F3120" s="26"/>
      <c r="G3120" s="59">
        <f>E3120*2.3</f>
        <v>868.24999999999989</v>
      </c>
      <c r="H3120" s="24"/>
      <c r="I3120" s="71"/>
      <c r="J3120" s="71"/>
    </row>
    <row r="3121" spans="1:19">
      <c r="A3121" s="24"/>
      <c r="B3121" s="29"/>
      <c r="C3121" s="29" t="s">
        <v>280</v>
      </c>
      <c r="D3121" s="26" t="s">
        <v>281</v>
      </c>
      <c r="E3121" s="26"/>
      <c r="F3121" s="26"/>
      <c r="G3121" s="59"/>
      <c r="H3121" s="66"/>
      <c r="I3121" s="71"/>
      <c r="J3121" s="71"/>
    </row>
    <row r="3122" spans="1:19">
      <c r="A3122" s="24"/>
      <c r="B3122" s="29"/>
      <c r="C3122" s="129" t="s">
        <v>724</v>
      </c>
      <c r="D3122" s="26"/>
      <c r="E3122" s="26"/>
      <c r="F3122" s="26">
        <v>0.5</v>
      </c>
      <c r="G3122" s="43">
        <v>474.75</v>
      </c>
      <c r="H3122" s="124">
        <v>43556</v>
      </c>
      <c r="I3122" s="71"/>
      <c r="J3122" s="71"/>
    </row>
    <row r="3123" spans="1:19">
      <c r="A3123" s="24"/>
      <c r="B3123" s="28" t="s">
        <v>275</v>
      </c>
      <c r="C3123" s="24"/>
      <c r="D3123" s="26"/>
      <c r="E3123" s="26"/>
      <c r="F3123" s="26"/>
      <c r="G3123" s="58">
        <f>SUM(G3120:G3122)</f>
        <v>1343</v>
      </c>
      <c r="H3123" s="24"/>
      <c r="I3123" s="71"/>
      <c r="J3123" s="71"/>
      <c r="S3123" s="38"/>
    </row>
    <row r="3124" spans="1:19" ht="14.25">
      <c r="A3124" s="24">
        <v>265</v>
      </c>
      <c r="B3124" s="25" t="s">
        <v>60</v>
      </c>
      <c r="C3124" s="24"/>
      <c r="D3124" s="26"/>
      <c r="E3124" s="26"/>
      <c r="F3124" s="26"/>
      <c r="G3124" s="59"/>
      <c r="H3124" s="24"/>
      <c r="I3124" s="71"/>
      <c r="J3124" s="71"/>
      <c r="S3124" s="38"/>
    </row>
    <row r="3125" spans="1:19">
      <c r="A3125" s="24"/>
      <c r="B3125" s="27" t="s">
        <v>274</v>
      </c>
      <c r="C3125" s="24"/>
      <c r="D3125" s="26"/>
      <c r="E3125" s="26"/>
      <c r="F3125" s="26"/>
      <c r="G3125" s="59"/>
      <c r="H3125" s="24"/>
      <c r="I3125" s="71"/>
      <c r="J3125" s="71"/>
      <c r="R3125" s="9"/>
      <c r="S3125" s="9"/>
    </row>
    <row r="3126" spans="1:19">
      <c r="A3126" s="24"/>
      <c r="B3126" s="27"/>
      <c r="C3126" s="24"/>
      <c r="D3126" s="26"/>
      <c r="E3126" s="26"/>
      <c r="F3126" s="26"/>
      <c r="G3126" s="59"/>
      <c r="H3126" s="32"/>
      <c r="I3126" s="71"/>
      <c r="J3126" s="71"/>
      <c r="R3126" s="9"/>
      <c r="S3126" s="9"/>
    </row>
    <row r="3127" spans="1:19">
      <c r="A3127" s="24"/>
      <c r="B3127" s="28" t="s">
        <v>275</v>
      </c>
      <c r="C3127" s="24"/>
      <c r="D3127" s="26"/>
      <c r="E3127" s="26"/>
      <c r="F3127" s="26"/>
      <c r="G3127" s="58">
        <f>SUM(G3126:G3126)</f>
        <v>0</v>
      </c>
      <c r="H3127" s="24"/>
      <c r="I3127" s="71"/>
      <c r="J3127" s="71"/>
      <c r="K3127" s="33"/>
      <c r="R3127" s="9"/>
      <c r="S3127" s="9"/>
    </row>
    <row r="3128" spans="1:19">
      <c r="A3128" s="24"/>
      <c r="B3128" s="27" t="s">
        <v>276</v>
      </c>
      <c r="C3128" s="29" t="s">
        <v>277</v>
      </c>
      <c r="D3128" s="26" t="s">
        <v>278</v>
      </c>
      <c r="E3128" s="26">
        <v>839.2</v>
      </c>
      <c r="F3128" s="26"/>
      <c r="G3128" s="59">
        <f>E3128*2.3</f>
        <v>1930.1599999999999</v>
      </c>
      <c r="H3128" s="24"/>
      <c r="I3128" s="71"/>
      <c r="J3128" s="71"/>
      <c r="K3128" s="9"/>
      <c r="L3128" s="33"/>
      <c r="M3128" s="33"/>
      <c r="N3128" s="37"/>
      <c r="O3128" s="33"/>
      <c r="P3128" s="33"/>
      <c r="Q3128" s="33"/>
      <c r="R3128" s="83"/>
      <c r="S3128" s="38"/>
    </row>
    <row r="3129" spans="1:19">
      <c r="A3129" s="24"/>
      <c r="B3129" s="29"/>
      <c r="C3129" s="29" t="s">
        <v>197</v>
      </c>
      <c r="D3129" s="26"/>
      <c r="E3129" s="26"/>
      <c r="F3129" s="26"/>
      <c r="G3129" s="59"/>
      <c r="H3129" s="24"/>
      <c r="I3129" s="112" t="s">
        <v>392</v>
      </c>
      <c r="J3129" s="71"/>
      <c r="K3129" s="9"/>
      <c r="L3129" s="9"/>
      <c r="M3129" s="9"/>
      <c r="N3129" s="37"/>
      <c r="O3129" s="33"/>
      <c r="P3129" s="33"/>
      <c r="Q3129" s="33"/>
      <c r="R3129" s="83"/>
      <c r="S3129" s="38"/>
    </row>
    <row r="3130" spans="1:19">
      <c r="A3130" s="24"/>
      <c r="B3130" s="29"/>
      <c r="C3130" s="29" t="s">
        <v>280</v>
      </c>
      <c r="D3130" s="26" t="s">
        <v>281</v>
      </c>
      <c r="E3130" s="26"/>
      <c r="F3130" s="26"/>
      <c r="G3130" s="43"/>
      <c r="H3130" s="66"/>
      <c r="I3130" s="71"/>
      <c r="J3130" s="71"/>
      <c r="N3130" s="37"/>
      <c r="O3130" s="33"/>
      <c r="P3130" s="33"/>
      <c r="Q3130" s="33"/>
      <c r="R3130" s="83"/>
      <c r="S3130" s="38"/>
    </row>
    <row r="3131" spans="1:19">
      <c r="A3131" s="24"/>
      <c r="B3131" s="29"/>
      <c r="C3131" s="29" t="s">
        <v>198</v>
      </c>
      <c r="D3131" s="26" t="s">
        <v>281</v>
      </c>
      <c r="E3131" s="26"/>
      <c r="F3131" s="26"/>
      <c r="G3131" s="43"/>
      <c r="H3131" s="66"/>
      <c r="I3131" s="71"/>
      <c r="J3131" s="74"/>
      <c r="K3131" s="33"/>
      <c r="L3131" s="47"/>
      <c r="M3131" s="33"/>
      <c r="N3131" s="47"/>
      <c r="O3131" s="9"/>
      <c r="P3131" s="9"/>
      <c r="Q3131" s="9"/>
      <c r="R3131" s="9"/>
      <c r="S3131" s="9"/>
    </row>
    <row r="3132" spans="1:19">
      <c r="A3132" s="24"/>
      <c r="B3132" s="29"/>
      <c r="C3132" s="29" t="s">
        <v>282</v>
      </c>
      <c r="D3132" s="26"/>
      <c r="E3132" s="26"/>
      <c r="F3132" s="26"/>
      <c r="G3132" s="59"/>
      <c r="H3132" s="24"/>
      <c r="I3132" s="71"/>
      <c r="J3132" s="77"/>
      <c r="K3132" s="9"/>
      <c r="L3132" s="9"/>
      <c r="M3132" s="9"/>
      <c r="N3132" s="9"/>
      <c r="O3132" s="9"/>
      <c r="P3132" s="9"/>
      <c r="Q3132" s="9"/>
      <c r="R3132" s="9"/>
      <c r="S3132" s="9"/>
    </row>
    <row r="3133" spans="1:19">
      <c r="A3133" s="24"/>
      <c r="B3133" s="29"/>
      <c r="C3133" s="129" t="s">
        <v>594</v>
      </c>
      <c r="D3133" s="26" t="s">
        <v>422</v>
      </c>
      <c r="E3133" s="26">
        <v>1.5</v>
      </c>
      <c r="F3133" s="26"/>
      <c r="G3133" s="43">
        <v>1835.25</v>
      </c>
      <c r="H3133" s="66">
        <v>43580</v>
      </c>
      <c r="I3133" s="71"/>
      <c r="J3133" s="77"/>
      <c r="K3133" s="9"/>
      <c r="L3133" s="9"/>
      <c r="M3133" s="9"/>
      <c r="N3133" s="9"/>
      <c r="O3133" s="9"/>
      <c r="P3133" s="9"/>
      <c r="Q3133" s="9"/>
      <c r="R3133" s="9"/>
      <c r="S3133" s="9"/>
    </row>
    <row r="3134" spans="1:19">
      <c r="A3134" s="24"/>
      <c r="B3134" s="29"/>
      <c r="C3134" s="129" t="s">
        <v>724</v>
      </c>
      <c r="D3134" s="26"/>
      <c r="E3134" s="26"/>
      <c r="F3134" s="26">
        <v>1</v>
      </c>
      <c r="G3134" s="43">
        <v>1060.4100000000001</v>
      </c>
      <c r="H3134" s="124">
        <v>43556</v>
      </c>
      <c r="I3134" s="71"/>
      <c r="J3134" s="77"/>
      <c r="K3134" s="9"/>
      <c r="L3134" s="9"/>
      <c r="M3134" s="9"/>
      <c r="N3134" s="9"/>
      <c r="O3134" s="9"/>
      <c r="P3134" s="9"/>
      <c r="Q3134" s="9"/>
      <c r="R3134" s="9"/>
      <c r="S3134" s="9"/>
    </row>
    <row r="3135" spans="1:19">
      <c r="A3135" s="24"/>
      <c r="B3135" s="29"/>
      <c r="C3135" s="24" t="s">
        <v>335</v>
      </c>
      <c r="D3135" s="26" t="s">
        <v>287</v>
      </c>
      <c r="E3135" s="26">
        <v>1</v>
      </c>
      <c r="F3135" s="26">
        <v>0.19</v>
      </c>
      <c r="G3135" s="59">
        <v>177.65</v>
      </c>
      <c r="H3135" s="24"/>
      <c r="I3135" s="71"/>
      <c r="J3135" s="71"/>
      <c r="K3135" s="9"/>
      <c r="L3135" s="9"/>
      <c r="M3135" s="9"/>
      <c r="N3135" s="9"/>
      <c r="O3135" s="9"/>
      <c r="P3135" s="9"/>
    </row>
    <row r="3136" spans="1:19">
      <c r="A3136" s="24"/>
      <c r="B3136" s="24"/>
      <c r="C3136" s="36" t="s">
        <v>336</v>
      </c>
      <c r="D3136" s="26"/>
      <c r="E3136" s="26"/>
      <c r="F3136" s="26"/>
      <c r="G3136" s="59"/>
      <c r="H3136" s="24"/>
      <c r="I3136" s="71"/>
      <c r="J3136" s="71"/>
      <c r="K3136" s="9"/>
      <c r="L3136" s="33"/>
      <c r="M3136" s="33"/>
      <c r="N3136" s="47"/>
      <c r="O3136" s="9"/>
      <c r="P3136" s="9"/>
    </row>
    <row r="3137" spans="1:18">
      <c r="A3137" s="24"/>
      <c r="B3137" s="28" t="s">
        <v>275</v>
      </c>
      <c r="C3137" s="24"/>
      <c r="D3137" s="26"/>
      <c r="E3137" s="26"/>
      <c r="F3137" s="26"/>
      <c r="G3137" s="58">
        <f>SUM(G3128:G3136)</f>
        <v>5003.4699999999993</v>
      </c>
      <c r="H3137" s="24"/>
      <c r="I3137" s="71"/>
      <c r="J3137" s="71"/>
      <c r="L3137" s="71"/>
      <c r="M3137" s="9"/>
      <c r="N3137" s="9"/>
      <c r="O3137" s="9"/>
    </row>
    <row r="3138" spans="1:18" ht="14.25">
      <c r="A3138" s="24">
        <v>266</v>
      </c>
      <c r="B3138" s="25" t="s">
        <v>61</v>
      </c>
      <c r="C3138" s="24"/>
      <c r="D3138" s="26"/>
      <c r="E3138" s="26"/>
      <c r="F3138" s="26"/>
      <c r="G3138" s="59"/>
      <c r="H3138" s="24"/>
      <c r="I3138" s="71"/>
      <c r="J3138" s="71"/>
      <c r="K3138" s="44"/>
    </row>
    <row r="3139" spans="1:18">
      <c r="A3139" s="24"/>
      <c r="B3139" s="27" t="s">
        <v>274</v>
      </c>
      <c r="C3139" s="24"/>
      <c r="D3139" s="26"/>
      <c r="E3139" s="26"/>
      <c r="F3139" s="26"/>
      <c r="G3139" s="59"/>
      <c r="H3139" s="24"/>
      <c r="I3139" s="71"/>
      <c r="J3139" s="71"/>
    </row>
    <row r="3140" spans="1:18">
      <c r="A3140" s="24"/>
      <c r="B3140" s="27"/>
      <c r="C3140" s="24" t="s">
        <v>531</v>
      </c>
      <c r="D3140" s="26" t="s">
        <v>287</v>
      </c>
      <c r="E3140" s="26">
        <v>1</v>
      </c>
      <c r="F3140" s="26">
        <v>1.8</v>
      </c>
      <c r="G3140" s="26">
        <v>410.26</v>
      </c>
      <c r="H3140" s="32">
        <v>43561</v>
      </c>
      <c r="I3140" s="71"/>
      <c r="J3140" s="71"/>
    </row>
    <row r="3141" spans="1:18">
      <c r="A3141" s="24"/>
      <c r="B3141" s="28" t="s">
        <v>275</v>
      </c>
      <c r="C3141" s="24"/>
      <c r="D3141" s="24"/>
      <c r="E3141" s="26"/>
      <c r="F3141" s="26"/>
      <c r="G3141" s="58">
        <f>SUM(G3140:G3140)</f>
        <v>410.26</v>
      </c>
      <c r="H3141" s="24"/>
      <c r="I3141" s="71"/>
      <c r="J3141" s="71"/>
      <c r="K3141" s="44"/>
    </row>
    <row r="3142" spans="1:18">
      <c r="A3142" s="24"/>
      <c r="B3142" s="27" t="s">
        <v>276</v>
      </c>
      <c r="C3142" s="29" t="s">
        <v>277</v>
      </c>
      <c r="D3142" s="26" t="s">
        <v>278</v>
      </c>
      <c r="E3142" s="26">
        <v>497.3</v>
      </c>
      <c r="F3142" s="26"/>
      <c r="G3142" s="59">
        <f>E3142*2.3</f>
        <v>1143.79</v>
      </c>
      <c r="H3142" s="24"/>
      <c r="I3142" s="71"/>
      <c r="J3142" s="71"/>
    </row>
    <row r="3143" spans="1:18">
      <c r="A3143" s="24"/>
      <c r="B3143" s="29"/>
      <c r="C3143" s="29" t="s">
        <v>197</v>
      </c>
      <c r="D3143" s="26"/>
      <c r="E3143" s="26"/>
      <c r="F3143" s="26"/>
      <c r="G3143" s="59">
        <f>E3142*1.51</f>
        <v>750.923</v>
      </c>
      <c r="H3143" s="24"/>
      <c r="I3143" s="71"/>
      <c r="J3143" s="71"/>
    </row>
    <row r="3144" spans="1:18">
      <c r="A3144" s="24"/>
      <c r="B3144" s="29"/>
      <c r="C3144" s="29" t="s">
        <v>280</v>
      </c>
      <c r="D3144" s="26" t="s">
        <v>281</v>
      </c>
      <c r="E3144" s="26"/>
      <c r="F3144" s="26"/>
      <c r="G3144" s="43"/>
      <c r="H3144" s="66"/>
      <c r="I3144" s="71"/>
      <c r="J3144" s="71"/>
      <c r="L3144" s="9"/>
      <c r="M3144" s="9"/>
      <c r="N3144" s="9"/>
      <c r="O3144" s="9"/>
      <c r="P3144" s="9"/>
      <c r="Q3144" s="9"/>
    </row>
    <row r="3145" spans="1:18">
      <c r="A3145" s="24"/>
      <c r="B3145" s="29"/>
      <c r="C3145" s="29" t="s">
        <v>198</v>
      </c>
      <c r="D3145" s="26" t="s">
        <v>281</v>
      </c>
      <c r="E3145" s="26"/>
      <c r="F3145" s="26"/>
      <c r="G3145" s="43"/>
      <c r="H3145" s="66"/>
      <c r="I3145" s="71"/>
      <c r="J3145" s="71"/>
      <c r="L3145" s="9"/>
      <c r="M3145" s="33"/>
      <c r="N3145" s="33"/>
      <c r="O3145" s="33"/>
      <c r="P3145" s="33"/>
      <c r="Q3145" s="38"/>
    </row>
    <row r="3146" spans="1:18">
      <c r="A3146" s="24"/>
      <c r="B3146" s="29"/>
      <c r="C3146" s="29" t="s">
        <v>282</v>
      </c>
      <c r="D3146" s="24"/>
      <c r="E3146" s="26"/>
      <c r="F3146" s="26"/>
      <c r="G3146" s="59"/>
      <c r="H3146" s="24"/>
      <c r="I3146" s="71"/>
      <c r="J3146" s="71"/>
      <c r="L3146" s="9"/>
      <c r="M3146" s="33"/>
      <c r="N3146" s="33"/>
      <c r="O3146" s="33"/>
      <c r="P3146" s="33"/>
      <c r="Q3146" s="38"/>
    </row>
    <row r="3147" spans="1:18">
      <c r="A3147" s="24"/>
      <c r="B3147" s="26" t="s">
        <v>407</v>
      </c>
      <c r="C3147" s="39" t="s">
        <v>643</v>
      </c>
      <c r="D3147" s="26" t="s">
        <v>406</v>
      </c>
      <c r="E3147" s="26">
        <v>0.01</v>
      </c>
      <c r="F3147" s="26">
        <v>0.7</v>
      </c>
      <c r="G3147" s="59">
        <v>224.91</v>
      </c>
      <c r="H3147" s="32">
        <v>43564</v>
      </c>
      <c r="I3147" s="71"/>
      <c r="J3147" s="71"/>
      <c r="L3147" s="9"/>
      <c r="M3147" s="33"/>
      <c r="N3147" s="33"/>
      <c r="O3147" s="33"/>
      <c r="P3147" s="33"/>
      <c r="Q3147" s="38"/>
    </row>
    <row r="3148" spans="1:18">
      <c r="A3148" s="24"/>
      <c r="B3148" s="29"/>
      <c r="C3148" s="39" t="s">
        <v>416</v>
      </c>
      <c r="D3148" s="26" t="s">
        <v>278</v>
      </c>
      <c r="E3148" s="26">
        <v>0.1</v>
      </c>
      <c r="F3148" s="26">
        <v>0.4</v>
      </c>
      <c r="G3148" s="59">
        <v>80.64</v>
      </c>
      <c r="H3148" s="32">
        <v>43564</v>
      </c>
      <c r="I3148" s="71"/>
      <c r="J3148" s="71"/>
      <c r="L3148" s="9"/>
      <c r="M3148" s="33"/>
      <c r="N3148" s="33"/>
      <c r="O3148" s="33"/>
      <c r="P3148" s="33"/>
      <c r="Q3148" s="38"/>
    </row>
    <row r="3149" spans="1:18">
      <c r="A3149" s="24"/>
      <c r="B3149" s="29"/>
      <c r="C3149" s="39" t="s">
        <v>644</v>
      </c>
      <c r="D3149" s="26" t="s">
        <v>126</v>
      </c>
      <c r="E3149" s="26">
        <v>20</v>
      </c>
      <c r="F3149" s="26">
        <v>5.6</v>
      </c>
      <c r="G3149" s="59">
        <v>1064.72</v>
      </c>
      <c r="H3149" s="32">
        <v>43564</v>
      </c>
      <c r="I3149" s="71"/>
      <c r="J3149" s="71"/>
      <c r="L3149" s="9"/>
      <c r="M3149" s="33"/>
      <c r="N3149" s="33"/>
      <c r="O3149" s="33"/>
      <c r="P3149" s="33"/>
      <c r="Q3149" s="38"/>
    </row>
    <row r="3150" spans="1:18">
      <c r="A3150" s="24"/>
      <c r="B3150" s="29"/>
      <c r="C3150" s="129" t="s">
        <v>724</v>
      </c>
      <c r="D3150" s="26"/>
      <c r="E3150" s="26"/>
      <c r="F3150" s="26">
        <v>1</v>
      </c>
      <c r="G3150" s="43">
        <v>1060.4100000000001</v>
      </c>
      <c r="H3150" s="124">
        <v>43556</v>
      </c>
      <c r="I3150" s="71"/>
      <c r="J3150" s="71"/>
      <c r="L3150" s="9"/>
      <c r="M3150" s="33"/>
      <c r="N3150" s="33"/>
      <c r="O3150" s="33"/>
      <c r="P3150" s="33"/>
      <c r="Q3150" s="38"/>
    </row>
    <row r="3151" spans="1:18">
      <c r="A3151" s="24"/>
      <c r="B3151" s="28" t="s">
        <v>275</v>
      </c>
      <c r="C3151" s="24"/>
      <c r="D3151" s="26"/>
      <c r="E3151" s="26"/>
      <c r="F3151" s="26"/>
      <c r="G3151" s="58">
        <f>SUM(G3142:G3150)</f>
        <v>4325.393</v>
      </c>
      <c r="H3151" s="24"/>
      <c r="I3151" s="71"/>
      <c r="J3151" s="71"/>
      <c r="L3151" s="9"/>
      <c r="M3151" s="9"/>
      <c r="N3151" s="9"/>
      <c r="O3151" s="9"/>
      <c r="P3151" s="9"/>
      <c r="Q3151" s="9"/>
    </row>
    <row r="3152" spans="1:18" ht="14.25">
      <c r="A3152" s="24">
        <v>267</v>
      </c>
      <c r="B3152" s="67" t="s">
        <v>62</v>
      </c>
      <c r="C3152" s="24"/>
      <c r="D3152" s="26"/>
      <c r="E3152" s="26"/>
      <c r="F3152" s="26"/>
      <c r="G3152" s="59"/>
      <c r="H3152" s="24"/>
      <c r="I3152" s="71"/>
      <c r="J3152" s="71"/>
      <c r="M3152" s="9"/>
      <c r="N3152" s="9"/>
      <c r="O3152" s="9"/>
      <c r="P3152" s="9"/>
      <c r="Q3152" s="9"/>
      <c r="R3152" s="9"/>
    </row>
    <row r="3153" spans="1:18">
      <c r="A3153" s="24"/>
      <c r="B3153" s="27" t="s">
        <v>274</v>
      </c>
      <c r="C3153" s="24"/>
      <c r="D3153" s="26"/>
      <c r="E3153" s="26"/>
      <c r="F3153" s="26"/>
      <c r="G3153" s="59"/>
      <c r="H3153" s="24"/>
      <c r="I3153" s="71"/>
      <c r="J3153" s="71"/>
      <c r="M3153" s="9"/>
      <c r="N3153" s="9"/>
      <c r="O3153" s="9"/>
      <c r="P3153" s="9"/>
      <c r="Q3153" s="9"/>
      <c r="R3153" s="9"/>
    </row>
    <row r="3154" spans="1:18">
      <c r="A3154" s="24"/>
      <c r="B3154" s="27"/>
      <c r="C3154" s="24" t="s">
        <v>700</v>
      </c>
      <c r="D3154" s="26" t="s">
        <v>287</v>
      </c>
      <c r="E3154" s="26">
        <v>1</v>
      </c>
      <c r="F3154" s="26">
        <v>6.1</v>
      </c>
      <c r="G3154" s="59">
        <v>1428.45</v>
      </c>
      <c r="H3154" s="32">
        <v>43556</v>
      </c>
      <c r="I3154" s="71"/>
      <c r="J3154" s="71"/>
      <c r="M3154" s="9"/>
      <c r="N3154" s="9"/>
      <c r="O3154" s="9"/>
      <c r="P3154" s="9"/>
      <c r="Q3154" s="9"/>
      <c r="R3154" s="9"/>
    </row>
    <row r="3155" spans="1:18">
      <c r="A3155" s="24"/>
      <c r="B3155" s="27"/>
      <c r="C3155" s="24" t="s">
        <v>705</v>
      </c>
      <c r="D3155" s="26" t="s">
        <v>287</v>
      </c>
      <c r="E3155" s="26">
        <v>1</v>
      </c>
      <c r="F3155" s="26">
        <v>2.2999999999999998</v>
      </c>
      <c r="G3155" s="59">
        <v>574.91999999999996</v>
      </c>
      <c r="H3155" s="32">
        <v>43556</v>
      </c>
      <c r="I3155" s="71"/>
      <c r="J3155" s="71"/>
      <c r="M3155" s="9"/>
      <c r="N3155" s="9"/>
      <c r="O3155" s="9"/>
      <c r="P3155" s="9"/>
      <c r="Q3155" s="9"/>
      <c r="R3155" s="9"/>
    </row>
    <row r="3156" spans="1:18">
      <c r="A3156" s="24"/>
      <c r="B3156" s="27"/>
      <c r="C3156" s="24" t="s">
        <v>703</v>
      </c>
      <c r="D3156" s="26" t="s">
        <v>278</v>
      </c>
      <c r="E3156" s="26">
        <v>2</v>
      </c>
      <c r="F3156" s="26">
        <v>3.4</v>
      </c>
      <c r="G3156" s="59">
        <v>1402.11</v>
      </c>
      <c r="H3156" s="32">
        <v>43557</v>
      </c>
      <c r="I3156" s="71"/>
      <c r="J3156" s="71"/>
      <c r="M3156" s="9"/>
      <c r="N3156" s="9"/>
      <c r="O3156" s="9"/>
      <c r="P3156" s="9"/>
      <c r="Q3156" s="9"/>
      <c r="R3156" s="9"/>
    </row>
    <row r="3157" spans="1:18">
      <c r="A3157" s="24"/>
      <c r="B3157" s="27"/>
      <c r="C3157" s="24" t="s">
        <v>704</v>
      </c>
      <c r="D3157" s="26" t="s">
        <v>278</v>
      </c>
      <c r="E3157" s="26">
        <v>8.1</v>
      </c>
      <c r="F3157" s="26">
        <v>10.6</v>
      </c>
      <c r="G3157" s="59">
        <v>6715.29</v>
      </c>
      <c r="H3157" s="32">
        <v>43557</v>
      </c>
      <c r="I3157" s="71"/>
      <c r="J3157" s="71"/>
      <c r="M3157" s="9"/>
      <c r="N3157" s="9"/>
      <c r="O3157" s="9"/>
      <c r="P3157" s="9"/>
      <c r="Q3157" s="9"/>
      <c r="R3157" s="9"/>
    </row>
    <row r="3158" spans="1:18">
      <c r="A3158" s="24"/>
      <c r="B3158" s="27"/>
      <c r="C3158" s="24" t="s">
        <v>405</v>
      </c>
      <c r="D3158" s="26" t="s">
        <v>281</v>
      </c>
      <c r="E3158" s="26">
        <v>5</v>
      </c>
      <c r="F3158" s="26"/>
      <c r="G3158" s="59">
        <v>7428.5</v>
      </c>
      <c r="H3158" s="32">
        <v>43557</v>
      </c>
      <c r="I3158" s="71"/>
      <c r="J3158" s="71"/>
      <c r="M3158" s="9"/>
      <c r="N3158" s="9"/>
      <c r="O3158" s="9"/>
      <c r="P3158" s="9"/>
      <c r="Q3158" s="9"/>
      <c r="R3158" s="9"/>
    </row>
    <row r="3159" spans="1:18">
      <c r="A3159" s="24"/>
      <c r="B3159" s="27" t="s">
        <v>456</v>
      </c>
      <c r="C3159" s="24" t="s">
        <v>701</v>
      </c>
      <c r="D3159" s="26" t="s">
        <v>252</v>
      </c>
      <c r="E3159" s="26">
        <v>6</v>
      </c>
      <c r="F3159" s="26">
        <v>2.6</v>
      </c>
      <c r="G3159" s="59">
        <v>1399.48</v>
      </c>
      <c r="H3159" s="32">
        <v>43558</v>
      </c>
      <c r="I3159" s="71"/>
      <c r="J3159" s="71"/>
      <c r="M3159" s="9"/>
      <c r="N3159" s="9"/>
      <c r="O3159" s="9"/>
      <c r="P3159" s="9"/>
      <c r="Q3159" s="9"/>
      <c r="R3159" s="9"/>
    </row>
    <row r="3160" spans="1:18">
      <c r="A3160" s="24"/>
      <c r="B3160" s="27"/>
      <c r="C3160" s="24" t="s">
        <v>702</v>
      </c>
      <c r="D3160" s="26" t="s">
        <v>252</v>
      </c>
      <c r="E3160" s="26">
        <v>11.1</v>
      </c>
      <c r="F3160" s="26">
        <v>1.2</v>
      </c>
      <c r="G3160" s="59">
        <v>1029.73</v>
      </c>
      <c r="H3160" s="32">
        <v>43558</v>
      </c>
      <c r="I3160" s="71"/>
      <c r="J3160" s="71"/>
      <c r="M3160" s="9"/>
      <c r="N3160" s="9"/>
      <c r="O3160" s="9"/>
      <c r="P3160" s="9"/>
      <c r="Q3160" s="9"/>
      <c r="R3160" s="9"/>
    </row>
    <row r="3161" spans="1:18">
      <c r="A3161" s="24"/>
      <c r="B3161" s="27" t="s">
        <v>709</v>
      </c>
      <c r="C3161" s="24" t="s">
        <v>706</v>
      </c>
      <c r="D3161" s="26" t="s">
        <v>278</v>
      </c>
      <c r="E3161" s="26">
        <v>2.1</v>
      </c>
      <c r="F3161" s="26">
        <v>7.9</v>
      </c>
      <c r="G3161" s="59">
        <v>4002.91</v>
      </c>
      <c r="H3161" s="36" t="s">
        <v>715</v>
      </c>
      <c r="I3161" s="71"/>
      <c r="J3161" s="71"/>
      <c r="M3161" s="9"/>
      <c r="N3161" s="9"/>
      <c r="O3161" s="9"/>
      <c r="P3161" s="9"/>
      <c r="Q3161" s="9"/>
      <c r="R3161" s="9"/>
    </row>
    <row r="3162" spans="1:18">
      <c r="A3162" s="24"/>
      <c r="B3162" s="27"/>
      <c r="C3162" s="24" t="s">
        <v>707</v>
      </c>
      <c r="D3162" s="26" t="s">
        <v>278</v>
      </c>
      <c r="E3162" s="26">
        <v>6.9</v>
      </c>
      <c r="F3162" s="26">
        <v>18.3</v>
      </c>
      <c r="G3162" s="59">
        <v>6895.02</v>
      </c>
      <c r="H3162" s="36" t="s">
        <v>715</v>
      </c>
      <c r="I3162" s="71"/>
      <c r="J3162" s="71"/>
      <c r="M3162" s="9"/>
      <c r="N3162" s="9"/>
      <c r="O3162" s="9"/>
      <c r="P3162" s="9"/>
      <c r="Q3162" s="9"/>
      <c r="R3162" s="9"/>
    </row>
    <row r="3163" spans="1:18">
      <c r="A3163" s="24"/>
      <c r="B3163" s="27"/>
      <c r="C3163" s="24" t="s">
        <v>708</v>
      </c>
      <c r="D3163" s="26" t="s">
        <v>278</v>
      </c>
      <c r="E3163" s="26">
        <v>0.6</v>
      </c>
      <c r="F3163" s="26">
        <v>1.7</v>
      </c>
      <c r="G3163" s="59">
        <v>727.16</v>
      </c>
      <c r="H3163" s="36" t="s">
        <v>715</v>
      </c>
      <c r="I3163" s="71"/>
      <c r="J3163" s="71"/>
      <c r="M3163" s="9"/>
      <c r="N3163" s="9"/>
      <c r="O3163" s="9"/>
      <c r="P3163" s="9"/>
      <c r="Q3163" s="9"/>
      <c r="R3163" s="9"/>
    </row>
    <row r="3164" spans="1:18">
      <c r="A3164" s="24"/>
      <c r="B3164" s="27" t="s">
        <v>710</v>
      </c>
      <c r="C3164" s="24" t="s">
        <v>697</v>
      </c>
      <c r="D3164" s="26" t="s">
        <v>278</v>
      </c>
      <c r="E3164" s="26">
        <v>1</v>
      </c>
      <c r="F3164" s="26">
        <v>8.6</v>
      </c>
      <c r="G3164" s="59">
        <v>1892.96</v>
      </c>
      <c r="H3164" s="36" t="s">
        <v>714</v>
      </c>
      <c r="I3164" s="71"/>
      <c r="J3164" s="71"/>
      <c r="M3164" s="9"/>
      <c r="N3164" s="9"/>
      <c r="O3164" s="9"/>
      <c r="P3164" s="9"/>
      <c r="Q3164" s="9"/>
      <c r="R3164" s="9"/>
    </row>
    <row r="3165" spans="1:18">
      <c r="A3165" s="24"/>
      <c r="B3165" s="27"/>
      <c r="C3165" s="24" t="s">
        <v>416</v>
      </c>
      <c r="D3165" s="26" t="s">
        <v>278</v>
      </c>
      <c r="E3165" s="26">
        <v>8</v>
      </c>
      <c r="F3165" s="26">
        <v>37.9</v>
      </c>
      <c r="G3165" s="59">
        <v>9443.17</v>
      </c>
      <c r="H3165" s="36" t="s">
        <v>714</v>
      </c>
      <c r="I3165" s="71"/>
      <c r="J3165" s="71"/>
      <c r="M3165" s="9"/>
      <c r="N3165" s="9"/>
      <c r="O3165" s="9"/>
      <c r="P3165" s="9"/>
      <c r="Q3165" s="9"/>
      <c r="R3165" s="9"/>
    </row>
    <row r="3166" spans="1:18">
      <c r="A3166" s="24"/>
      <c r="B3166" s="27"/>
      <c r="C3166" s="24" t="s">
        <v>711</v>
      </c>
      <c r="D3166" s="26" t="s">
        <v>126</v>
      </c>
      <c r="E3166" s="26">
        <v>15</v>
      </c>
      <c r="F3166" s="26">
        <v>6.1</v>
      </c>
      <c r="G3166" s="59">
        <v>1467.63</v>
      </c>
      <c r="H3166" s="36" t="s">
        <v>714</v>
      </c>
      <c r="I3166" s="71"/>
      <c r="J3166" s="71"/>
      <c r="M3166" s="9"/>
      <c r="N3166" s="9"/>
      <c r="O3166" s="9"/>
      <c r="P3166" s="9"/>
      <c r="Q3166" s="9"/>
      <c r="R3166" s="9"/>
    </row>
    <row r="3167" spans="1:18">
      <c r="A3167" s="24"/>
      <c r="B3167" s="27"/>
      <c r="C3167" s="24" t="s">
        <v>712</v>
      </c>
      <c r="D3167" s="26" t="s">
        <v>278</v>
      </c>
      <c r="E3167" s="26">
        <v>7</v>
      </c>
      <c r="F3167" s="26">
        <v>5.4</v>
      </c>
      <c r="G3167" s="59">
        <v>1413.45</v>
      </c>
      <c r="H3167" s="36" t="s">
        <v>714</v>
      </c>
      <c r="I3167" s="71"/>
      <c r="J3167" s="71"/>
      <c r="M3167" s="9"/>
      <c r="N3167" s="9"/>
      <c r="O3167" s="9"/>
      <c r="P3167" s="9"/>
      <c r="Q3167" s="9"/>
      <c r="R3167" s="9"/>
    </row>
    <row r="3168" spans="1:18">
      <c r="A3168" s="24"/>
      <c r="B3168" s="27"/>
      <c r="C3168" s="24" t="s">
        <v>713</v>
      </c>
      <c r="D3168" s="26" t="s">
        <v>278</v>
      </c>
      <c r="E3168" s="26">
        <v>8</v>
      </c>
      <c r="F3168" s="26">
        <v>1.7</v>
      </c>
      <c r="G3168" s="59">
        <v>336.82</v>
      </c>
      <c r="H3168" s="36" t="s">
        <v>714</v>
      </c>
      <c r="I3168" s="71"/>
      <c r="J3168" s="71"/>
      <c r="M3168" s="9"/>
      <c r="N3168" s="9"/>
      <c r="O3168" s="9"/>
      <c r="P3168" s="9"/>
      <c r="Q3168" s="9"/>
      <c r="R3168" s="9"/>
    </row>
    <row r="3169" spans="1:18">
      <c r="A3169" s="24"/>
      <c r="B3169" s="28" t="s">
        <v>275</v>
      </c>
      <c r="C3169" s="24"/>
      <c r="D3169" s="26"/>
      <c r="E3169" s="26"/>
      <c r="F3169" s="26"/>
      <c r="G3169" s="58">
        <f>SUM(G3154:G3168)</f>
        <v>46157.599999999991</v>
      </c>
      <c r="H3169" s="24"/>
      <c r="I3169" s="71"/>
      <c r="J3169" s="71"/>
      <c r="M3169" s="9"/>
      <c r="N3169" s="33"/>
      <c r="O3169" s="33"/>
      <c r="P3169" s="33"/>
      <c r="Q3169" s="47"/>
      <c r="R3169" s="76"/>
    </row>
    <row r="3170" spans="1:18">
      <c r="A3170" s="24"/>
      <c r="B3170" s="27" t="s">
        <v>276</v>
      </c>
      <c r="C3170" s="29" t="s">
        <v>277</v>
      </c>
      <c r="D3170" s="26" t="s">
        <v>278</v>
      </c>
      <c r="E3170" s="26">
        <v>494.2</v>
      </c>
      <c r="F3170" s="26"/>
      <c r="G3170" s="59">
        <f>E3170*2.3</f>
        <v>1136.6599999999999</v>
      </c>
      <c r="H3170" s="24"/>
      <c r="I3170" s="112" t="s">
        <v>392</v>
      </c>
      <c r="J3170" s="120" t="s">
        <v>403</v>
      </c>
      <c r="M3170" s="9"/>
      <c r="N3170" s="9"/>
      <c r="O3170" s="9"/>
      <c r="P3170" s="9"/>
      <c r="Q3170" s="9"/>
      <c r="R3170" s="9"/>
    </row>
    <row r="3171" spans="1:18">
      <c r="A3171" s="24"/>
      <c r="B3171" s="29"/>
      <c r="C3171" s="29" t="s">
        <v>201</v>
      </c>
      <c r="D3171" s="26"/>
      <c r="E3171" s="26"/>
      <c r="F3171" s="26"/>
      <c r="G3171" s="59"/>
      <c r="H3171" s="24"/>
      <c r="I3171" s="71"/>
      <c r="J3171" s="71"/>
      <c r="L3171" s="9"/>
      <c r="M3171" s="9"/>
      <c r="N3171" s="9"/>
      <c r="O3171" s="9"/>
      <c r="P3171" s="9"/>
      <c r="Q3171" s="9"/>
    </row>
    <row r="3172" spans="1:18">
      <c r="A3172" s="24"/>
      <c r="B3172" s="29"/>
      <c r="C3172" s="29" t="s">
        <v>347</v>
      </c>
      <c r="D3172" s="26"/>
      <c r="E3172" s="26"/>
      <c r="F3172" s="26"/>
      <c r="G3172" s="59"/>
      <c r="H3172" s="24"/>
      <c r="I3172" s="71"/>
      <c r="J3172" s="71"/>
      <c r="L3172" s="9"/>
      <c r="M3172" s="33"/>
      <c r="N3172" s="33"/>
      <c r="O3172" s="33"/>
      <c r="P3172" s="33"/>
      <c r="Q3172" s="38"/>
    </row>
    <row r="3173" spans="1:18">
      <c r="A3173" s="24"/>
      <c r="B3173" s="29"/>
      <c r="C3173" s="29" t="s">
        <v>282</v>
      </c>
      <c r="D3173" s="26"/>
      <c r="E3173" s="26"/>
      <c r="F3173" s="26"/>
      <c r="G3173" s="59"/>
      <c r="H3173" s="24"/>
      <c r="I3173" s="71"/>
      <c r="J3173" s="71"/>
      <c r="L3173" s="9"/>
      <c r="M3173" s="33"/>
      <c r="N3173" s="33"/>
      <c r="O3173" s="33"/>
      <c r="P3173" s="33"/>
      <c r="Q3173" s="76"/>
    </row>
    <row r="3174" spans="1:18">
      <c r="A3174" s="24"/>
      <c r="B3174" s="29"/>
      <c r="C3174" s="129" t="s">
        <v>724</v>
      </c>
      <c r="D3174" s="26"/>
      <c r="E3174" s="26"/>
      <c r="F3174" s="26">
        <v>1</v>
      </c>
      <c r="G3174" s="43">
        <v>1060.4100000000001</v>
      </c>
      <c r="H3174" s="124">
        <v>43556</v>
      </c>
      <c r="I3174" s="71"/>
      <c r="J3174" s="71"/>
      <c r="L3174" s="9"/>
      <c r="M3174" s="33"/>
      <c r="N3174" s="33"/>
      <c r="O3174" s="33"/>
      <c r="P3174" s="33"/>
      <c r="Q3174" s="76"/>
    </row>
    <row r="3175" spans="1:18">
      <c r="A3175" s="24"/>
      <c r="B3175" s="29"/>
      <c r="C3175" s="24" t="s">
        <v>335</v>
      </c>
      <c r="D3175" s="26" t="s">
        <v>287</v>
      </c>
      <c r="E3175" s="26">
        <v>1</v>
      </c>
      <c r="F3175" s="26">
        <v>0.19</v>
      </c>
      <c r="G3175" s="59">
        <v>177.65</v>
      </c>
      <c r="H3175" s="24"/>
      <c r="I3175" s="71"/>
      <c r="J3175" s="71"/>
      <c r="L3175" s="9"/>
      <c r="M3175" s="9"/>
      <c r="N3175" s="9"/>
      <c r="O3175" s="9"/>
      <c r="P3175" s="9"/>
      <c r="Q3175" s="9"/>
    </row>
    <row r="3176" spans="1:18">
      <c r="A3176" s="24"/>
      <c r="B3176" s="26"/>
      <c r="C3176" s="36" t="s">
        <v>336</v>
      </c>
      <c r="D3176" s="24"/>
      <c r="E3176" s="26"/>
      <c r="F3176" s="26"/>
      <c r="G3176" s="59"/>
      <c r="H3176" s="24"/>
      <c r="I3176" s="71"/>
      <c r="J3176" s="71"/>
    </row>
    <row r="3177" spans="1:18">
      <c r="A3177" s="24"/>
      <c r="B3177" s="28" t="s">
        <v>275</v>
      </c>
      <c r="C3177" s="24"/>
      <c r="D3177" s="26"/>
      <c r="E3177" s="26"/>
      <c r="F3177" s="26"/>
      <c r="G3177" s="58">
        <f>SUM(G3170:G3176)</f>
        <v>2374.7199999999998</v>
      </c>
      <c r="H3177" s="24"/>
      <c r="I3177" s="71"/>
      <c r="J3177" s="71"/>
    </row>
    <row r="3178" spans="1:18" ht="14.25">
      <c r="A3178" s="24">
        <v>268</v>
      </c>
      <c r="B3178" s="25" t="s">
        <v>391</v>
      </c>
      <c r="C3178" s="24"/>
      <c r="D3178" s="26"/>
      <c r="E3178" s="26"/>
      <c r="F3178" s="26"/>
      <c r="G3178" s="59"/>
      <c r="H3178" s="24"/>
      <c r="I3178" s="71"/>
      <c r="J3178" s="71"/>
    </row>
    <row r="3179" spans="1:18">
      <c r="A3179" s="24"/>
      <c r="B3179" s="27" t="s">
        <v>274</v>
      </c>
      <c r="C3179" s="24"/>
      <c r="D3179" s="26"/>
      <c r="E3179" s="26"/>
      <c r="F3179" s="26"/>
      <c r="G3179" s="59"/>
      <c r="H3179" s="24"/>
      <c r="I3179" s="71"/>
      <c r="J3179" s="71"/>
    </row>
    <row r="3180" spans="1:18">
      <c r="A3180" s="24"/>
      <c r="B3180" s="27" t="s">
        <v>414</v>
      </c>
      <c r="C3180" s="24" t="s">
        <v>551</v>
      </c>
      <c r="D3180" s="26" t="s">
        <v>287</v>
      </c>
      <c r="E3180" s="26">
        <v>2</v>
      </c>
      <c r="F3180" s="26">
        <v>2.4</v>
      </c>
      <c r="G3180" s="43">
        <v>1613.91</v>
      </c>
      <c r="H3180" s="32">
        <v>43577</v>
      </c>
      <c r="I3180" s="71"/>
      <c r="J3180" s="71"/>
    </row>
    <row r="3181" spans="1:18">
      <c r="A3181" s="24"/>
      <c r="B3181" s="28" t="s">
        <v>275</v>
      </c>
      <c r="C3181" s="24"/>
      <c r="D3181" s="26"/>
      <c r="E3181" s="26"/>
      <c r="F3181" s="26"/>
      <c r="G3181" s="58">
        <f>SUM(G3180:G3180)</f>
        <v>1613.91</v>
      </c>
      <c r="H3181" s="24"/>
      <c r="I3181" s="71"/>
      <c r="J3181" s="71"/>
    </row>
    <row r="3182" spans="1:18">
      <c r="A3182" s="24"/>
      <c r="B3182" s="27" t="s">
        <v>276</v>
      </c>
      <c r="C3182" s="29" t="s">
        <v>277</v>
      </c>
      <c r="D3182" s="26" t="s">
        <v>278</v>
      </c>
      <c r="E3182" s="26">
        <v>1589</v>
      </c>
      <c r="F3182" s="26"/>
      <c r="G3182" s="59">
        <f>E3182*2.3</f>
        <v>3654.7</v>
      </c>
      <c r="H3182" s="24"/>
      <c r="I3182" s="71"/>
      <c r="J3182" s="71"/>
    </row>
    <row r="3183" spans="1:18">
      <c r="A3183" s="24"/>
      <c r="B3183" s="29"/>
      <c r="C3183" s="29" t="s">
        <v>197</v>
      </c>
      <c r="D3183" s="26"/>
      <c r="E3183" s="26"/>
      <c r="F3183" s="26"/>
      <c r="G3183" s="59">
        <f>E3182*1.65</f>
        <v>2621.85</v>
      </c>
      <c r="H3183" s="24"/>
      <c r="I3183" s="71"/>
      <c r="J3183" s="71"/>
    </row>
    <row r="3184" spans="1:18">
      <c r="A3184" s="24"/>
      <c r="B3184" s="29"/>
      <c r="C3184" s="29" t="s">
        <v>280</v>
      </c>
      <c r="D3184" s="26" t="s">
        <v>281</v>
      </c>
      <c r="E3184" s="26"/>
      <c r="F3184" s="26"/>
      <c r="G3184" s="43"/>
      <c r="H3184" s="66"/>
      <c r="I3184" s="71"/>
      <c r="J3184" s="71"/>
    </row>
    <row r="3185" spans="1:14">
      <c r="A3185" s="24"/>
      <c r="B3185" s="29"/>
      <c r="C3185" s="29" t="s">
        <v>198</v>
      </c>
      <c r="D3185" s="26" t="s">
        <v>281</v>
      </c>
      <c r="E3185" s="26"/>
      <c r="F3185" s="26"/>
      <c r="G3185" s="43"/>
      <c r="H3185" s="32"/>
      <c r="I3185" s="71"/>
      <c r="J3185" s="71"/>
    </row>
    <row r="3186" spans="1:14">
      <c r="A3186" s="24"/>
      <c r="B3186" s="29"/>
      <c r="C3186" s="24" t="s">
        <v>606</v>
      </c>
      <c r="D3186" s="26" t="s">
        <v>287</v>
      </c>
      <c r="E3186" s="26">
        <v>4</v>
      </c>
      <c r="F3186" s="26">
        <v>1</v>
      </c>
      <c r="G3186" s="26">
        <v>195.84</v>
      </c>
      <c r="H3186" s="66">
        <v>43574</v>
      </c>
      <c r="I3186" s="71"/>
      <c r="J3186" s="71"/>
    </row>
    <row r="3187" spans="1:14">
      <c r="A3187" s="24"/>
      <c r="B3187" s="29"/>
      <c r="C3187" s="129" t="s">
        <v>724</v>
      </c>
      <c r="D3187" s="26"/>
      <c r="E3187" s="26"/>
      <c r="F3187" s="26">
        <v>1</v>
      </c>
      <c r="G3187" s="43">
        <v>1060.4100000000001</v>
      </c>
      <c r="H3187" s="124">
        <v>43556</v>
      </c>
      <c r="I3187" s="71"/>
      <c r="J3187" s="71"/>
    </row>
    <row r="3188" spans="1:14">
      <c r="A3188" s="24"/>
      <c r="B3188" s="28"/>
      <c r="C3188" s="24" t="s">
        <v>335</v>
      </c>
      <c r="D3188" s="26" t="s">
        <v>287</v>
      </c>
      <c r="E3188" s="26">
        <v>1</v>
      </c>
      <c r="F3188" s="26">
        <v>0.19</v>
      </c>
      <c r="G3188" s="43">
        <v>177.65</v>
      </c>
      <c r="H3188" s="24"/>
      <c r="I3188" s="71"/>
      <c r="J3188" s="71"/>
      <c r="K3188" s="71"/>
    </row>
    <row r="3189" spans="1:14">
      <c r="A3189" s="24"/>
      <c r="B3189" s="28"/>
      <c r="C3189" s="36" t="s">
        <v>336</v>
      </c>
      <c r="D3189" s="26"/>
      <c r="E3189" s="26"/>
      <c r="F3189" s="26"/>
      <c r="G3189" s="43"/>
      <c r="H3189" s="24"/>
      <c r="I3189" s="71"/>
      <c r="J3189" s="71"/>
    </row>
    <row r="3190" spans="1:14">
      <c r="A3190" s="24"/>
      <c r="B3190" s="28" t="s">
        <v>275</v>
      </c>
      <c r="C3190" s="24"/>
      <c r="D3190" s="26"/>
      <c r="E3190" s="26"/>
      <c r="F3190" s="26"/>
      <c r="G3190" s="58">
        <f>SUM(G3182:G3189)</f>
        <v>7710.4499999999989</v>
      </c>
      <c r="H3190" s="24"/>
      <c r="I3190" s="71"/>
      <c r="J3190" s="71"/>
    </row>
    <row r="3191" spans="1:14" ht="14.25">
      <c r="A3191" s="24">
        <v>269</v>
      </c>
      <c r="B3191" s="25" t="s">
        <v>63</v>
      </c>
      <c r="C3191" s="24"/>
      <c r="D3191" s="26"/>
      <c r="E3191" s="26"/>
      <c r="F3191" s="26"/>
      <c r="G3191" s="59"/>
      <c r="H3191" s="24"/>
      <c r="I3191" s="71"/>
      <c r="J3191" s="71"/>
    </row>
    <row r="3192" spans="1:14">
      <c r="A3192" s="24"/>
      <c r="B3192" s="27" t="s">
        <v>274</v>
      </c>
      <c r="C3192" s="24"/>
      <c r="D3192" s="26"/>
      <c r="E3192" s="26"/>
      <c r="F3192" s="26"/>
      <c r="G3192" s="59"/>
      <c r="H3192" s="24"/>
      <c r="I3192" s="71"/>
      <c r="J3192" s="71"/>
    </row>
    <row r="3193" spans="1:14">
      <c r="A3193" s="24"/>
      <c r="B3193" s="27" t="s">
        <v>585</v>
      </c>
      <c r="C3193" s="24" t="s">
        <v>388</v>
      </c>
      <c r="D3193" s="26" t="s">
        <v>126</v>
      </c>
      <c r="E3193" s="26">
        <v>18.5</v>
      </c>
      <c r="F3193" s="26">
        <v>43.3</v>
      </c>
      <c r="G3193" s="43">
        <v>20696.009999999998</v>
      </c>
      <c r="H3193" s="32">
        <v>43585</v>
      </c>
      <c r="I3193" s="71"/>
      <c r="J3193" s="71"/>
    </row>
    <row r="3194" spans="1:14">
      <c r="A3194" s="24"/>
      <c r="B3194" s="28" t="s">
        <v>275</v>
      </c>
      <c r="C3194" s="24"/>
      <c r="D3194" s="26"/>
      <c r="E3194" s="26"/>
      <c r="F3194" s="26"/>
      <c r="G3194" s="58">
        <f>SUM(G3193:G3193)</f>
        <v>20696.009999999998</v>
      </c>
      <c r="H3194" s="24"/>
      <c r="I3194" s="71"/>
      <c r="J3194" s="71"/>
      <c r="L3194" s="33"/>
      <c r="M3194" s="33"/>
      <c r="N3194" s="33"/>
    </row>
    <row r="3195" spans="1:14">
      <c r="A3195" s="24"/>
      <c r="B3195" s="27" t="s">
        <v>276</v>
      </c>
      <c r="C3195" s="29" t="s">
        <v>277</v>
      </c>
      <c r="D3195" s="26" t="s">
        <v>278</v>
      </c>
      <c r="E3195" s="26">
        <v>906.8</v>
      </c>
      <c r="F3195" s="26"/>
      <c r="G3195" s="59">
        <f>E3195*2.3</f>
        <v>2085.64</v>
      </c>
      <c r="H3195" s="24"/>
      <c r="I3195" s="71"/>
      <c r="J3195" s="71"/>
      <c r="L3195" s="9"/>
      <c r="M3195" s="9"/>
      <c r="N3195" s="9"/>
    </row>
    <row r="3196" spans="1:14">
      <c r="A3196" s="24"/>
      <c r="B3196" s="29"/>
      <c r="C3196" s="29" t="s">
        <v>197</v>
      </c>
      <c r="D3196" s="26"/>
      <c r="E3196" s="26"/>
      <c r="F3196" s="26"/>
      <c r="G3196" s="59"/>
      <c r="H3196" s="24"/>
      <c r="I3196" s="71"/>
      <c r="J3196" s="71"/>
      <c r="L3196" s="9"/>
      <c r="M3196" s="9"/>
      <c r="N3196" s="9"/>
    </row>
    <row r="3197" spans="1:14">
      <c r="A3197" s="24"/>
      <c r="B3197" s="29"/>
      <c r="C3197" s="29" t="s">
        <v>280</v>
      </c>
      <c r="D3197" s="26" t="s">
        <v>281</v>
      </c>
      <c r="E3197" s="26"/>
      <c r="F3197" s="26"/>
      <c r="G3197" s="59"/>
      <c r="H3197" s="32"/>
      <c r="I3197" s="71"/>
      <c r="J3197" s="71"/>
    </row>
    <row r="3198" spans="1:14">
      <c r="A3198" s="24"/>
      <c r="B3198" s="29"/>
      <c r="C3198" s="29" t="s">
        <v>198</v>
      </c>
      <c r="D3198" s="26" t="s">
        <v>281</v>
      </c>
      <c r="E3198" s="26"/>
      <c r="F3198" s="26"/>
      <c r="G3198" s="43"/>
      <c r="H3198" s="32"/>
      <c r="I3198" s="71"/>
      <c r="J3198" s="71"/>
      <c r="L3198" s="33"/>
      <c r="M3198" s="33"/>
      <c r="N3198" s="34" t="s">
        <v>125</v>
      </c>
    </row>
    <row r="3199" spans="1:14">
      <c r="A3199" s="24"/>
      <c r="B3199" s="29"/>
      <c r="C3199" s="29" t="s">
        <v>282</v>
      </c>
      <c r="D3199" s="26"/>
      <c r="E3199" s="26"/>
      <c r="F3199" s="26"/>
      <c r="G3199" s="59"/>
      <c r="H3199" s="24"/>
      <c r="I3199" s="71"/>
      <c r="J3199" s="71"/>
      <c r="L3199" s="9"/>
      <c r="M3199" s="9"/>
      <c r="N3199" s="9"/>
    </row>
    <row r="3200" spans="1:14">
      <c r="A3200" s="24"/>
      <c r="B3200" s="29"/>
      <c r="C3200" s="39" t="s">
        <v>605</v>
      </c>
      <c r="D3200" s="26" t="s">
        <v>422</v>
      </c>
      <c r="E3200" s="26">
        <v>0.7</v>
      </c>
      <c r="F3200" s="26"/>
      <c r="G3200" s="26">
        <v>786.19</v>
      </c>
      <c r="H3200" s="32">
        <v>43578</v>
      </c>
      <c r="I3200" s="71"/>
      <c r="J3200" s="71"/>
      <c r="L3200" s="9"/>
      <c r="M3200" s="9"/>
      <c r="N3200" s="9"/>
    </row>
    <row r="3201" spans="1:15">
      <c r="A3201" s="24"/>
      <c r="B3201" s="29"/>
      <c r="C3201" s="129" t="s">
        <v>724</v>
      </c>
      <c r="D3201" s="26"/>
      <c r="E3201" s="26"/>
      <c r="F3201" s="26">
        <v>1</v>
      </c>
      <c r="G3201" s="43">
        <v>1060.4100000000001</v>
      </c>
      <c r="H3201" s="124">
        <v>43556</v>
      </c>
      <c r="I3201" s="71"/>
      <c r="J3201" s="71"/>
      <c r="L3201" s="9"/>
      <c r="M3201" s="9"/>
      <c r="N3201" s="9"/>
    </row>
    <row r="3202" spans="1:15">
      <c r="A3202" s="24"/>
      <c r="B3202" s="29"/>
      <c r="C3202" s="24" t="s">
        <v>335</v>
      </c>
      <c r="D3202" s="26" t="s">
        <v>287</v>
      </c>
      <c r="E3202" s="26">
        <v>1</v>
      </c>
      <c r="F3202" s="26">
        <v>0.19</v>
      </c>
      <c r="G3202" s="59">
        <v>177.65</v>
      </c>
      <c r="H3202" s="24"/>
      <c r="I3202" s="71"/>
      <c r="J3202" s="71"/>
      <c r="L3202" s="9"/>
      <c r="M3202" s="9"/>
      <c r="N3202" s="9"/>
    </row>
    <row r="3203" spans="1:15">
      <c r="A3203" s="24"/>
      <c r="B3203" s="24"/>
      <c r="C3203" s="36" t="s">
        <v>336</v>
      </c>
      <c r="D3203" s="24"/>
      <c r="E3203" s="26"/>
      <c r="F3203" s="26"/>
      <c r="G3203" s="59"/>
      <c r="H3203" s="24"/>
      <c r="I3203" s="71"/>
      <c r="J3203" s="71"/>
    </row>
    <row r="3204" spans="1:15">
      <c r="A3204" s="24"/>
      <c r="B3204" s="28" t="s">
        <v>275</v>
      </c>
      <c r="C3204" s="24"/>
      <c r="D3204" s="26"/>
      <c r="E3204" s="26"/>
      <c r="F3204" s="26"/>
      <c r="G3204" s="58">
        <f>SUM(G3195:G3203)</f>
        <v>4109.8899999999994</v>
      </c>
      <c r="H3204" s="24"/>
      <c r="I3204" s="71"/>
      <c r="J3204" s="71"/>
    </row>
    <row r="3205" spans="1:15" ht="14.25">
      <c r="A3205" s="24">
        <v>270</v>
      </c>
      <c r="B3205" s="25" t="s">
        <v>64</v>
      </c>
      <c r="C3205" s="24"/>
      <c r="D3205" s="26"/>
      <c r="E3205" s="26"/>
      <c r="F3205" s="26"/>
      <c r="G3205" s="59"/>
      <c r="H3205" s="24"/>
      <c r="I3205" s="71"/>
      <c r="J3205" s="71"/>
    </row>
    <row r="3206" spans="1:15">
      <c r="A3206" s="24"/>
      <c r="B3206" s="27" t="s">
        <v>274</v>
      </c>
      <c r="C3206" s="24"/>
      <c r="D3206" s="26"/>
      <c r="E3206" s="26"/>
      <c r="F3206" s="26"/>
      <c r="G3206" s="59"/>
      <c r="H3206" s="24"/>
      <c r="I3206" s="71"/>
      <c r="J3206" s="71"/>
    </row>
    <row r="3207" spans="1:15">
      <c r="A3207" s="24"/>
      <c r="B3207" s="27"/>
      <c r="C3207" s="115"/>
      <c r="D3207" s="106"/>
      <c r="E3207" s="26"/>
      <c r="F3207" s="26"/>
      <c r="G3207" s="26"/>
      <c r="H3207" s="32"/>
      <c r="I3207" s="71"/>
      <c r="J3207" s="71"/>
    </row>
    <row r="3208" spans="1:15">
      <c r="A3208" s="24"/>
      <c r="B3208" s="28" t="s">
        <v>275</v>
      </c>
      <c r="C3208" s="24"/>
      <c r="D3208" s="26"/>
      <c r="E3208" s="26"/>
      <c r="F3208" s="26"/>
      <c r="G3208" s="58">
        <f>SUM(G3207:G3207)</f>
        <v>0</v>
      </c>
      <c r="H3208" s="24"/>
      <c r="I3208" s="71"/>
      <c r="J3208" s="71"/>
    </row>
    <row r="3209" spans="1:15">
      <c r="A3209" s="24"/>
      <c r="B3209" s="27" t="s">
        <v>276</v>
      </c>
      <c r="C3209" s="29" t="s">
        <v>277</v>
      </c>
      <c r="D3209" s="26" t="s">
        <v>278</v>
      </c>
      <c r="E3209" s="26">
        <v>511.9</v>
      </c>
      <c r="F3209" s="26"/>
      <c r="G3209" s="59">
        <f>E3209*2.3</f>
        <v>1177.3699999999999</v>
      </c>
      <c r="H3209" s="24"/>
      <c r="I3209" s="71"/>
      <c r="J3209" s="71"/>
    </row>
    <row r="3210" spans="1:15">
      <c r="A3210" s="24"/>
      <c r="B3210" s="29"/>
      <c r="C3210" s="29" t="s">
        <v>197</v>
      </c>
      <c r="D3210" s="26"/>
      <c r="E3210" s="26"/>
      <c r="F3210" s="26"/>
      <c r="G3210" s="59">
        <f>E3209*1.51</f>
        <v>772.96899999999994</v>
      </c>
      <c r="H3210" s="24"/>
      <c r="I3210" s="77"/>
      <c r="J3210" s="71"/>
    </row>
    <row r="3211" spans="1:15">
      <c r="A3211" s="24"/>
      <c r="B3211" s="29"/>
      <c r="C3211" s="29" t="s">
        <v>280</v>
      </c>
      <c r="D3211" s="26" t="s">
        <v>281</v>
      </c>
      <c r="E3211" s="26"/>
      <c r="F3211" s="26"/>
      <c r="G3211" s="59"/>
      <c r="H3211" s="32"/>
      <c r="I3211" s="71"/>
      <c r="J3211" s="71"/>
      <c r="M3211" t="s">
        <v>389</v>
      </c>
    </row>
    <row r="3212" spans="1:15">
      <c r="A3212" s="24"/>
      <c r="B3212" s="29"/>
      <c r="C3212" s="29" t="s">
        <v>198</v>
      </c>
      <c r="D3212" s="26" t="s">
        <v>281</v>
      </c>
      <c r="E3212" s="26"/>
      <c r="F3212" s="26"/>
      <c r="G3212" s="43"/>
      <c r="H3212" s="32"/>
      <c r="I3212" s="71"/>
      <c r="J3212" s="71"/>
    </row>
    <row r="3213" spans="1:15">
      <c r="A3213" s="24"/>
      <c r="B3213" s="29"/>
      <c r="C3213" s="39" t="s">
        <v>605</v>
      </c>
      <c r="D3213" s="26" t="s">
        <v>422</v>
      </c>
      <c r="E3213" s="26">
        <v>0.7</v>
      </c>
      <c r="F3213" s="26"/>
      <c r="G3213" s="26">
        <v>786.19</v>
      </c>
      <c r="H3213" s="32">
        <v>43578</v>
      </c>
      <c r="I3213" s="71"/>
      <c r="J3213" s="71"/>
    </row>
    <row r="3214" spans="1:15">
      <c r="A3214" s="24"/>
      <c r="B3214" s="29"/>
      <c r="C3214" s="129" t="s">
        <v>724</v>
      </c>
      <c r="D3214" s="26"/>
      <c r="E3214" s="26"/>
      <c r="F3214" s="26">
        <v>1</v>
      </c>
      <c r="G3214" s="43">
        <v>1060.4100000000001</v>
      </c>
      <c r="H3214" s="124">
        <v>43556</v>
      </c>
      <c r="I3214" s="71"/>
      <c r="J3214" s="71"/>
    </row>
    <row r="3215" spans="1:15">
      <c r="A3215" s="24"/>
      <c r="B3215" s="29"/>
      <c r="C3215" s="24" t="s">
        <v>335</v>
      </c>
      <c r="D3215" s="26" t="s">
        <v>287</v>
      </c>
      <c r="E3215" s="26">
        <v>1</v>
      </c>
      <c r="F3215" s="26">
        <v>0.19</v>
      </c>
      <c r="G3215" s="59">
        <v>177.65</v>
      </c>
      <c r="H3215" s="24"/>
      <c r="I3215" s="71"/>
      <c r="J3215" s="71"/>
      <c r="N3215" s="9"/>
      <c r="O3215" s="9"/>
    </row>
    <row r="3216" spans="1:15">
      <c r="A3216" s="24"/>
      <c r="B3216" s="24"/>
      <c r="C3216" s="36" t="s">
        <v>336</v>
      </c>
      <c r="D3216" s="24"/>
      <c r="E3216" s="26"/>
      <c r="F3216" s="26"/>
      <c r="G3216" s="59"/>
      <c r="H3216" s="24"/>
      <c r="I3216" s="71"/>
      <c r="J3216" s="71"/>
      <c r="N3216" s="9"/>
      <c r="O3216" s="33"/>
    </row>
    <row r="3217" spans="1:15">
      <c r="A3217" s="24"/>
      <c r="B3217" s="28" t="s">
        <v>275</v>
      </c>
      <c r="C3217" s="24"/>
      <c r="D3217" s="26"/>
      <c r="E3217" s="26"/>
      <c r="F3217" s="26"/>
      <c r="G3217" s="58">
        <f>SUM(G3209:G3216)</f>
        <v>3974.5890000000004</v>
      </c>
      <c r="H3217" s="24"/>
      <c r="I3217" s="71"/>
      <c r="J3217" s="71"/>
      <c r="N3217" s="9"/>
      <c r="O3217" s="33"/>
    </row>
    <row r="3218" spans="1:15" ht="14.25">
      <c r="A3218" s="24">
        <v>271</v>
      </c>
      <c r="B3218" s="25" t="s">
        <v>65</v>
      </c>
      <c r="C3218" s="24"/>
      <c r="D3218" s="26"/>
      <c r="E3218" s="26"/>
      <c r="F3218" s="26"/>
      <c r="G3218" s="59"/>
      <c r="H3218" s="24"/>
      <c r="I3218" s="71"/>
      <c r="J3218" s="71"/>
      <c r="N3218" s="9"/>
      <c r="O3218" s="9"/>
    </row>
    <row r="3219" spans="1:15">
      <c r="A3219" s="24"/>
      <c r="B3219" s="27" t="s">
        <v>274</v>
      </c>
      <c r="C3219" s="24"/>
      <c r="D3219" s="26"/>
      <c r="E3219" s="26"/>
      <c r="F3219" s="26"/>
      <c r="G3219" s="59"/>
      <c r="H3219" s="24"/>
      <c r="I3219" s="71"/>
      <c r="J3219" s="71"/>
    </row>
    <row r="3220" spans="1:15">
      <c r="A3220" s="24"/>
      <c r="B3220" s="27" t="s">
        <v>352</v>
      </c>
      <c r="C3220" s="24" t="s">
        <v>388</v>
      </c>
      <c r="D3220" s="26" t="s">
        <v>126</v>
      </c>
      <c r="E3220" s="26">
        <v>3.4</v>
      </c>
      <c r="F3220" s="26">
        <v>7.8</v>
      </c>
      <c r="G3220" s="43">
        <v>3978.43</v>
      </c>
      <c r="H3220" s="32">
        <v>43580</v>
      </c>
      <c r="I3220" s="71"/>
      <c r="J3220" s="71"/>
    </row>
    <row r="3221" spans="1:15">
      <c r="A3221" s="24"/>
      <c r="B3221" s="28" t="s">
        <v>275</v>
      </c>
      <c r="C3221" s="24"/>
      <c r="D3221" s="26"/>
      <c r="E3221" s="26"/>
      <c r="F3221" s="26"/>
      <c r="G3221" s="58">
        <f>SUM(G3220:G3220)</f>
        <v>3978.43</v>
      </c>
      <c r="H3221" s="24"/>
      <c r="I3221" s="71"/>
      <c r="J3221" s="71"/>
    </row>
    <row r="3222" spans="1:15">
      <c r="A3222" s="24"/>
      <c r="B3222" s="27" t="s">
        <v>276</v>
      </c>
      <c r="C3222" s="29" t="s">
        <v>277</v>
      </c>
      <c r="D3222" s="26" t="s">
        <v>278</v>
      </c>
      <c r="E3222" s="26">
        <v>1345.9</v>
      </c>
      <c r="F3222" s="26"/>
      <c r="G3222" s="59">
        <f>E3222*2.3</f>
        <v>3095.57</v>
      </c>
      <c r="H3222" s="24"/>
      <c r="I3222" s="71"/>
      <c r="J3222" s="71"/>
    </row>
    <row r="3223" spans="1:15">
      <c r="A3223" s="24"/>
      <c r="B3223" s="27"/>
      <c r="C3223" s="129" t="s">
        <v>724</v>
      </c>
      <c r="D3223" s="26"/>
      <c r="E3223" s="26"/>
      <c r="F3223" s="26">
        <v>0.5</v>
      </c>
      <c r="G3223" s="43">
        <v>585.66</v>
      </c>
      <c r="H3223" s="124">
        <v>43556</v>
      </c>
      <c r="I3223" s="71"/>
      <c r="J3223" s="71"/>
    </row>
    <row r="3224" spans="1:15">
      <c r="A3224" s="24"/>
      <c r="B3224" s="29"/>
      <c r="C3224" s="24" t="s">
        <v>335</v>
      </c>
      <c r="D3224" s="26" t="s">
        <v>287</v>
      </c>
      <c r="E3224" s="26">
        <v>1</v>
      </c>
      <c r="F3224" s="26">
        <v>0.19</v>
      </c>
      <c r="G3224" s="59">
        <v>177.65</v>
      </c>
      <c r="H3224" s="24"/>
      <c r="I3224" s="71"/>
      <c r="J3224" s="71"/>
    </row>
    <row r="3225" spans="1:15">
      <c r="A3225" s="24"/>
      <c r="B3225" s="24"/>
      <c r="C3225" s="36" t="s">
        <v>336</v>
      </c>
      <c r="D3225" s="24"/>
      <c r="E3225" s="26"/>
      <c r="F3225" s="26"/>
      <c r="G3225" s="59"/>
      <c r="H3225" s="24"/>
      <c r="I3225" s="71"/>
      <c r="J3225" s="71"/>
      <c r="K3225" s="9"/>
      <c r="L3225" s="9"/>
      <c r="M3225" s="9"/>
    </row>
    <row r="3226" spans="1:15">
      <c r="A3226" s="24"/>
      <c r="B3226" s="28" t="s">
        <v>275</v>
      </c>
      <c r="C3226" s="24"/>
      <c r="D3226" s="26"/>
      <c r="E3226" s="26"/>
      <c r="F3226" s="26"/>
      <c r="G3226" s="58">
        <f>SUM(G3222:G3225)</f>
        <v>3858.88</v>
      </c>
      <c r="H3226" s="24"/>
      <c r="I3226" s="71"/>
      <c r="J3226" s="71"/>
      <c r="K3226" s="33"/>
      <c r="L3226" s="33"/>
      <c r="M3226" s="47"/>
    </row>
    <row r="3227" spans="1:15" ht="14.25">
      <c r="A3227" s="24">
        <v>272</v>
      </c>
      <c r="B3227" s="67" t="s">
        <v>66</v>
      </c>
      <c r="C3227" s="24"/>
      <c r="D3227" s="26"/>
      <c r="E3227" s="26"/>
      <c r="F3227" s="26"/>
      <c r="G3227" s="59"/>
      <c r="H3227" s="24"/>
      <c r="I3227" s="71"/>
      <c r="J3227" s="71"/>
      <c r="K3227" s="9"/>
      <c r="L3227" s="9"/>
      <c r="M3227" s="9"/>
    </row>
    <row r="3228" spans="1:15">
      <c r="A3228" s="24"/>
      <c r="B3228" s="27" t="s">
        <v>274</v>
      </c>
      <c r="C3228" s="24"/>
      <c r="D3228" s="26"/>
      <c r="E3228" s="26"/>
      <c r="F3228" s="26"/>
      <c r="G3228" s="59"/>
      <c r="H3228" s="24"/>
      <c r="I3228" s="71"/>
      <c r="J3228" s="71"/>
    </row>
    <row r="3229" spans="1:15">
      <c r="A3229" s="24"/>
      <c r="B3229" s="27"/>
      <c r="C3229" s="24"/>
      <c r="D3229" s="26"/>
      <c r="E3229" s="26"/>
      <c r="F3229" s="26"/>
      <c r="G3229" s="26"/>
      <c r="H3229" s="66"/>
      <c r="I3229" s="71"/>
      <c r="J3229" s="71"/>
    </row>
    <row r="3230" spans="1:15">
      <c r="A3230" s="24"/>
      <c r="B3230" s="28" t="s">
        <v>275</v>
      </c>
      <c r="C3230" s="24"/>
      <c r="D3230" s="26"/>
      <c r="E3230" s="26"/>
      <c r="F3230" s="26"/>
      <c r="G3230" s="58">
        <f>SUM(G3229:G3229)</f>
        <v>0</v>
      </c>
      <c r="H3230" s="24"/>
      <c r="I3230" s="71"/>
      <c r="J3230" s="71"/>
    </row>
    <row r="3231" spans="1:15">
      <c r="A3231" s="24"/>
      <c r="B3231" s="27" t="s">
        <v>276</v>
      </c>
      <c r="C3231" s="29" t="s">
        <v>277</v>
      </c>
      <c r="D3231" s="26" t="s">
        <v>278</v>
      </c>
      <c r="E3231" s="26">
        <v>959.9</v>
      </c>
      <c r="F3231" s="26"/>
      <c r="G3231" s="59">
        <f>E3231*2.3</f>
        <v>2207.77</v>
      </c>
      <c r="H3231" s="24"/>
      <c r="I3231" s="71"/>
      <c r="J3231" s="71"/>
    </row>
    <row r="3232" spans="1:15">
      <c r="A3232" s="24"/>
      <c r="B3232" s="29"/>
      <c r="C3232" s="29" t="s">
        <v>201</v>
      </c>
      <c r="D3232" s="26"/>
      <c r="E3232" s="26"/>
      <c r="F3232" s="26"/>
      <c r="G3232" s="43"/>
      <c r="H3232" s="24"/>
      <c r="I3232" s="71"/>
      <c r="J3232" s="71"/>
    </row>
    <row r="3233" spans="1:19">
      <c r="A3233" s="24"/>
      <c r="B3233" s="29"/>
      <c r="C3233" s="29" t="s">
        <v>347</v>
      </c>
      <c r="D3233" s="26"/>
      <c r="E3233" s="26"/>
      <c r="F3233" s="26"/>
      <c r="G3233" s="26"/>
      <c r="H3233" s="24"/>
      <c r="I3233" s="71"/>
      <c r="J3233" s="71"/>
    </row>
    <row r="3234" spans="1:19">
      <c r="A3234" s="24"/>
      <c r="B3234" s="29"/>
      <c r="C3234" s="29" t="s">
        <v>282</v>
      </c>
      <c r="D3234" s="26"/>
      <c r="E3234" s="26"/>
      <c r="F3234" s="26"/>
      <c r="G3234" s="26"/>
      <c r="H3234" s="24"/>
      <c r="I3234" s="71"/>
      <c r="J3234" s="71"/>
    </row>
    <row r="3235" spans="1:19">
      <c r="A3235" s="24"/>
      <c r="B3235" s="29"/>
      <c r="C3235" s="129" t="s">
        <v>724</v>
      </c>
      <c r="D3235" s="26"/>
      <c r="E3235" s="26"/>
      <c r="F3235" s="26">
        <v>1</v>
      </c>
      <c r="G3235" s="43">
        <v>1060.4100000000001</v>
      </c>
      <c r="H3235" s="124">
        <v>43556</v>
      </c>
      <c r="I3235" s="71"/>
      <c r="J3235" s="71"/>
    </row>
    <row r="3236" spans="1:19">
      <c r="A3236" s="24"/>
      <c r="B3236" s="29"/>
      <c r="C3236" s="24" t="s">
        <v>335</v>
      </c>
      <c r="D3236" s="26" t="s">
        <v>287</v>
      </c>
      <c r="E3236" s="26">
        <v>1</v>
      </c>
      <c r="F3236" s="26">
        <v>0.19</v>
      </c>
      <c r="G3236" s="59">
        <v>177.65</v>
      </c>
      <c r="H3236" s="24"/>
      <c r="I3236" s="71"/>
      <c r="J3236" s="71"/>
      <c r="N3236" s="9"/>
      <c r="O3236" s="9"/>
      <c r="P3236" s="9"/>
      <c r="Q3236" s="9"/>
      <c r="R3236" s="9"/>
      <c r="S3236" s="9"/>
    </row>
    <row r="3237" spans="1:19">
      <c r="A3237" s="24"/>
      <c r="B3237" s="24"/>
      <c r="C3237" s="36" t="s">
        <v>336</v>
      </c>
      <c r="D3237" s="24"/>
      <c r="E3237" s="26"/>
      <c r="F3237" s="26"/>
      <c r="G3237" s="43"/>
      <c r="H3237" s="24"/>
      <c r="I3237" s="71"/>
      <c r="J3237" s="71"/>
      <c r="N3237" s="9"/>
      <c r="O3237" s="33"/>
      <c r="P3237" s="33"/>
      <c r="Q3237" s="33"/>
      <c r="R3237" s="47"/>
      <c r="S3237" s="38"/>
    </row>
    <row r="3238" spans="1:19">
      <c r="A3238" s="24"/>
      <c r="B3238" s="28" t="s">
        <v>275</v>
      </c>
      <c r="C3238" s="24"/>
      <c r="D3238" s="26"/>
      <c r="E3238" s="26"/>
      <c r="F3238" s="26"/>
      <c r="G3238" s="61">
        <f>SUM(G3231:G3237)</f>
        <v>3445.8300000000004</v>
      </c>
      <c r="H3238" s="24"/>
      <c r="I3238" s="71"/>
      <c r="J3238" s="71"/>
      <c r="N3238" s="9"/>
      <c r="O3238" s="33"/>
      <c r="P3238" s="33"/>
      <c r="Q3238" s="33"/>
      <c r="R3238" s="47"/>
      <c r="S3238" s="38"/>
    </row>
    <row r="3239" spans="1:19" ht="14.25">
      <c r="A3239" s="24">
        <v>273</v>
      </c>
      <c r="B3239" s="25" t="s">
        <v>67</v>
      </c>
      <c r="C3239" s="24"/>
      <c r="D3239" s="26"/>
      <c r="E3239" s="26"/>
      <c r="F3239" s="26"/>
      <c r="G3239" s="61"/>
      <c r="H3239" s="24"/>
      <c r="I3239" s="71"/>
      <c r="J3239" s="71"/>
      <c r="N3239" s="9"/>
      <c r="O3239" s="9"/>
      <c r="P3239" s="9"/>
      <c r="Q3239" s="9"/>
      <c r="R3239" s="9"/>
      <c r="S3239" s="9"/>
    </row>
    <row r="3240" spans="1:19">
      <c r="A3240" s="24"/>
      <c r="B3240" s="27" t="s">
        <v>274</v>
      </c>
      <c r="C3240" s="24"/>
      <c r="D3240" s="26"/>
      <c r="E3240" s="26"/>
      <c r="F3240" s="26"/>
      <c r="G3240" s="61"/>
      <c r="H3240" s="24"/>
      <c r="I3240" s="71"/>
      <c r="J3240" s="71"/>
    </row>
    <row r="3241" spans="1:19">
      <c r="A3241" s="24"/>
      <c r="B3241" s="27"/>
      <c r="C3241" s="24"/>
      <c r="D3241" s="26"/>
      <c r="E3241" s="26"/>
      <c r="F3241" s="26"/>
      <c r="G3241" s="26"/>
      <c r="H3241" s="32"/>
      <c r="I3241" s="71"/>
      <c r="J3241" s="71"/>
    </row>
    <row r="3242" spans="1:19">
      <c r="A3242" s="24"/>
      <c r="B3242" s="28" t="s">
        <v>275</v>
      </c>
      <c r="C3242" s="24"/>
      <c r="D3242" s="26"/>
      <c r="E3242" s="26"/>
      <c r="F3242" s="26"/>
      <c r="G3242" s="61">
        <f>SUM(G3241:G3241)</f>
        <v>0</v>
      </c>
      <c r="H3242" s="24"/>
      <c r="I3242" s="71"/>
      <c r="J3242" s="71"/>
      <c r="K3242" s="33"/>
      <c r="L3242" s="33"/>
      <c r="M3242" s="33"/>
      <c r="N3242" s="9"/>
      <c r="O3242" s="9"/>
      <c r="P3242" s="9"/>
      <c r="Q3242" s="9"/>
      <c r="R3242" s="9"/>
      <c r="S3242" s="9"/>
    </row>
    <row r="3243" spans="1:19">
      <c r="A3243" s="24"/>
      <c r="B3243" s="27" t="s">
        <v>276</v>
      </c>
      <c r="C3243" s="29" t="s">
        <v>277</v>
      </c>
      <c r="D3243" s="26" t="s">
        <v>278</v>
      </c>
      <c r="E3243" s="26">
        <v>745.2</v>
      </c>
      <c r="F3243" s="26"/>
      <c r="G3243" s="59">
        <f>E3243*2.3</f>
        <v>1713.96</v>
      </c>
      <c r="H3243" s="24"/>
      <c r="I3243" s="71"/>
      <c r="J3243" s="71"/>
      <c r="K3243" s="9"/>
      <c r="L3243" s="9"/>
      <c r="M3243" s="9"/>
      <c r="N3243" s="9"/>
      <c r="O3243" s="9"/>
      <c r="P3243" s="9"/>
      <c r="Q3243" s="9"/>
      <c r="R3243" s="9"/>
      <c r="S3243" s="9"/>
    </row>
    <row r="3244" spans="1:19">
      <c r="A3244" s="24"/>
      <c r="B3244" s="27"/>
      <c r="C3244" s="129" t="s">
        <v>472</v>
      </c>
      <c r="D3244" s="26"/>
      <c r="E3244" s="26"/>
      <c r="F3244" s="26">
        <v>24</v>
      </c>
      <c r="G3244" s="59">
        <v>6639</v>
      </c>
      <c r="H3244" s="66" t="s">
        <v>565</v>
      </c>
      <c r="I3244" s="71"/>
      <c r="J3244" s="71"/>
      <c r="K3244" s="33"/>
      <c r="L3244" s="9"/>
      <c r="M3244" s="9"/>
      <c r="N3244" s="9"/>
      <c r="O3244" s="9"/>
      <c r="P3244" s="9"/>
      <c r="Q3244" s="9"/>
      <c r="R3244" s="9"/>
      <c r="S3244" s="9"/>
    </row>
    <row r="3245" spans="1:19">
      <c r="A3245" s="24"/>
      <c r="B3245" s="27"/>
      <c r="C3245" s="129" t="s">
        <v>724</v>
      </c>
      <c r="D3245" s="26"/>
      <c r="E3245" s="26"/>
      <c r="F3245" s="26">
        <v>0.5</v>
      </c>
      <c r="G3245" s="43">
        <v>585.66</v>
      </c>
      <c r="H3245" s="124">
        <v>43556</v>
      </c>
      <c r="I3245" s="71"/>
      <c r="J3245" s="71"/>
      <c r="K3245" s="9"/>
      <c r="L3245" s="9"/>
      <c r="M3245" s="9"/>
      <c r="N3245" s="9"/>
      <c r="O3245" s="9"/>
      <c r="P3245" s="9"/>
      <c r="Q3245" s="9"/>
      <c r="R3245" s="9"/>
      <c r="S3245" s="9"/>
    </row>
    <row r="3246" spans="1:19">
      <c r="A3246" s="24"/>
      <c r="B3246" s="29"/>
      <c r="C3246" s="24" t="s">
        <v>335</v>
      </c>
      <c r="D3246" s="26" t="s">
        <v>287</v>
      </c>
      <c r="E3246" s="26">
        <v>1</v>
      </c>
      <c r="F3246" s="26">
        <v>0.19</v>
      </c>
      <c r="G3246" s="59">
        <v>177.65</v>
      </c>
      <c r="H3246" s="24"/>
      <c r="I3246" s="71"/>
      <c r="J3246" s="71"/>
      <c r="K3246" s="9"/>
      <c r="L3246" s="9"/>
      <c r="M3246" s="9"/>
      <c r="N3246" s="9"/>
      <c r="O3246" s="33"/>
      <c r="P3246" s="33"/>
      <c r="Q3246" s="33"/>
      <c r="R3246" s="47"/>
      <c r="S3246" s="104"/>
    </row>
    <row r="3247" spans="1:19">
      <c r="A3247" s="24"/>
      <c r="B3247" s="29"/>
      <c r="C3247" s="36" t="s">
        <v>336</v>
      </c>
      <c r="D3247" s="24"/>
      <c r="E3247" s="26"/>
      <c r="F3247" s="26"/>
      <c r="G3247" s="43"/>
      <c r="H3247" s="24"/>
      <c r="I3247" s="71"/>
      <c r="J3247" s="71"/>
      <c r="K3247" s="33"/>
      <c r="L3247" s="33"/>
      <c r="M3247" s="33"/>
      <c r="N3247" s="9"/>
      <c r="O3247" s="33"/>
      <c r="P3247" s="33"/>
      <c r="Q3247" s="33"/>
      <c r="R3247" s="102"/>
      <c r="S3247" s="9"/>
    </row>
    <row r="3248" spans="1:19">
      <c r="A3248" s="24"/>
      <c r="B3248" s="28" t="s">
        <v>275</v>
      </c>
      <c r="C3248" s="24"/>
      <c r="D3248" s="26"/>
      <c r="E3248" s="26"/>
      <c r="F3248" s="26"/>
      <c r="G3248" s="61">
        <f>SUM(G3243:G3247)</f>
        <v>9116.2699999999986</v>
      </c>
      <c r="H3248" s="24"/>
      <c r="I3248" s="71"/>
      <c r="J3248" s="71"/>
      <c r="K3248" s="9"/>
      <c r="L3248" s="9"/>
      <c r="M3248" s="9"/>
      <c r="N3248" s="37"/>
      <c r="O3248" s="33"/>
      <c r="P3248" s="33"/>
      <c r="Q3248" s="33"/>
      <c r="R3248" s="47"/>
      <c r="S3248" s="9"/>
    </row>
    <row r="3249" spans="1:19" ht="14.25">
      <c r="A3249" s="24">
        <v>274</v>
      </c>
      <c r="B3249" s="25" t="s">
        <v>165</v>
      </c>
      <c r="C3249" s="24"/>
      <c r="D3249" s="26"/>
      <c r="E3249" s="26"/>
      <c r="F3249" s="26"/>
      <c r="G3249" s="26"/>
      <c r="H3249" s="24"/>
      <c r="I3249" s="71"/>
      <c r="J3249" s="71"/>
      <c r="N3249" s="37"/>
      <c r="O3249" s="9"/>
      <c r="P3249" s="33"/>
      <c r="Q3249" s="33"/>
      <c r="R3249" s="34"/>
      <c r="S3249" s="38"/>
    </row>
    <row r="3250" spans="1:19">
      <c r="A3250" s="24"/>
      <c r="B3250" s="27" t="s">
        <v>274</v>
      </c>
      <c r="C3250" s="24"/>
      <c r="D3250" s="26"/>
      <c r="E3250" s="26"/>
      <c r="F3250" s="26"/>
      <c r="G3250" s="26"/>
      <c r="H3250" s="24"/>
      <c r="I3250" s="71"/>
      <c r="J3250" s="71"/>
      <c r="N3250" s="37"/>
      <c r="O3250" s="33"/>
      <c r="P3250" s="33"/>
      <c r="Q3250" s="33"/>
      <c r="R3250" s="47"/>
      <c r="S3250" s="38"/>
    </row>
    <row r="3251" spans="1:19">
      <c r="A3251" s="24"/>
      <c r="B3251" s="27" t="s">
        <v>352</v>
      </c>
      <c r="C3251" s="24" t="s">
        <v>388</v>
      </c>
      <c r="D3251" s="26" t="s">
        <v>126</v>
      </c>
      <c r="E3251" s="26">
        <v>3.4</v>
      </c>
      <c r="F3251" s="26">
        <v>7.8</v>
      </c>
      <c r="G3251" s="26">
        <v>3978.43</v>
      </c>
      <c r="H3251" s="32">
        <v>43585</v>
      </c>
      <c r="I3251" s="71"/>
      <c r="J3251" s="71"/>
      <c r="N3251" s="37"/>
      <c r="O3251" s="33"/>
      <c r="P3251" s="33"/>
      <c r="Q3251" s="33"/>
      <c r="R3251" s="47"/>
      <c r="S3251" s="38"/>
    </row>
    <row r="3252" spans="1:19">
      <c r="A3252" s="24"/>
      <c r="B3252" s="28" t="s">
        <v>275</v>
      </c>
      <c r="C3252" s="24"/>
      <c r="D3252" s="26"/>
      <c r="E3252" s="26"/>
      <c r="F3252" s="26"/>
      <c r="G3252" s="61">
        <f>SUM(G3251:G3251)</f>
        <v>3978.43</v>
      </c>
      <c r="H3252" s="24"/>
      <c r="I3252" s="71"/>
      <c r="J3252" s="71"/>
      <c r="O3252" s="9"/>
      <c r="P3252" s="9"/>
      <c r="Q3252" s="9"/>
      <c r="R3252" s="9"/>
      <c r="S3252" s="9"/>
    </row>
    <row r="3253" spans="1:19">
      <c r="A3253" s="24"/>
      <c r="B3253" s="27" t="s">
        <v>276</v>
      </c>
      <c r="C3253" s="29" t="s">
        <v>277</v>
      </c>
      <c r="D3253" s="26" t="s">
        <v>278</v>
      </c>
      <c r="E3253" s="26">
        <v>3311.1</v>
      </c>
      <c r="F3253" s="26"/>
      <c r="G3253" s="59">
        <f>E3253*2.3</f>
        <v>7615.5299999999988</v>
      </c>
      <c r="H3253" s="24"/>
      <c r="I3253" s="112" t="s">
        <v>392</v>
      </c>
      <c r="J3253" s="71"/>
    </row>
    <row r="3254" spans="1:19">
      <c r="A3254" s="24"/>
      <c r="B3254" s="27"/>
      <c r="C3254" s="24" t="s">
        <v>417</v>
      </c>
      <c r="D3254" s="26" t="s">
        <v>287</v>
      </c>
      <c r="E3254" s="26">
        <v>6</v>
      </c>
      <c r="F3254" s="26">
        <v>0.8</v>
      </c>
      <c r="G3254" s="26">
        <v>464.83</v>
      </c>
      <c r="H3254" s="32">
        <v>43563</v>
      </c>
      <c r="I3254" s="71"/>
      <c r="J3254" s="71"/>
    </row>
    <row r="3255" spans="1:19">
      <c r="A3255" s="24"/>
      <c r="B3255" s="27"/>
      <c r="C3255" s="129" t="s">
        <v>724</v>
      </c>
      <c r="D3255" s="26"/>
      <c r="E3255" s="26"/>
      <c r="F3255" s="26">
        <v>0.5</v>
      </c>
      <c r="G3255" s="43">
        <v>585.66</v>
      </c>
      <c r="H3255" s="124">
        <v>43556</v>
      </c>
      <c r="I3255" s="71"/>
      <c r="J3255" s="71"/>
    </row>
    <row r="3256" spans="1:19">
      <c r="A3256" s="24"/>
      <c r="B3256" s="29"/>
      <c r="C3256" s="24" t="s">
        <v>335</v>
      </c>
      <c r="D3256" s="26" t="s">
        <v>287</v>
      </c>
      <c r="E3256" s="26">
        <v>1</v>
      </c>
      <c r="F3256" s="26">
        <v>0.19</v>
      </c>
      <c r="G3256" s="59">
        <v>177.65</v>
      </c>
      <c r="H3256" s="24"/>
      <c r="I3256" s="71"/>
      <c r="J3256" s="71"/>
    </row>
    <row r="3257" spans="1:19">
      <c r="A3257" s="24"/>
      <c r="B3257" s="24"/>
      <c r="C3257" s="36" t="s">
        <v>336</v>
      </c>
      <c r="D3257" s="26"/>
      <c r="E3257" s="26"/>
      <c r="F3257" s="26"/>
      <c r="G3257" s="59"/>
      <c r="H3257" s="24"/>
      <c r="I3257" s="71"/>
      <c r="J3257" s="71"/>
    </row>
    <row r="3258" spans="1:19">
      <c r="A3258" s="24"/>
      <c r="B3258" s="28" t="s">
        <v>275</v>
      </c>
      <c r="C3258" s="24"/>
      <c r="D3258" s="26"/>
      <c r="E3258" s="26"/>
      <c r="F3258" s="26"/>
      <c r="G3258" s="58">
        <f>SUM(G3253:G3257)</f>
        <v>8843.6699999999983</v>
      </c>
      <c r="H3258" s="24"/>
      <c r="I3258" s="71"/>
      <c r="J3258" s="71"/>
      <c r="M3258" s="37"/>
      <c r="N3258" s="33"/>
    </row>
    <row r="3259" spans="1:19" ht="14.25">
      <c r="A3259" s="24">
        <v>275</v>
      </c>
      <c r="B3259" s="67" t="s">
        <v>166</v>
      </c>
      <c r="C3259" s="24"/>
      <c r="D3259" s="26"/>
      <c r="E3259" s="26"/>
      <c r="F3259" s="26"/>
      <c r="G3259" s="59"/>
      <c r="H3259" s="24"/>
      <c r="I3259" s="71"/>
      <c r="J3259" s="71"/>
      <c r="L3259" s="9"/>
      <c r="M3259" s="9"/>
      <c r="N3259" s="9"/>
      <c r="O3259" s="9"/>
    </row>
    <row r="3260" spans="1:19">
      <c r="A3260" s="24"/>
      <c r="B3260" s="26" t="s">
        <v>352</v>
      </c>
      <c r="C3260" s="24" t="s">
        <v>569</v>
      </c>
      <c r="D3260" s="26" t="s">
        <v>406</v>
      </c>
      <c r="E3260" s="26">
        <v>2</v>
      </c>
      <c r="F3260" s="26">
        <v>15.6</v>
      </c>
      <c r="G3260" s="26">
        <v>2761.84</v>
      </c>
      <c r="H3260" s="32">
        <v>43581</v>
      </c>
      <c r="I3260" s="71"/>
      <c r="J3260" s="71"/>
      <c r="L3260" s="9"/>
      <c r="M3260" s="9"/>
      <c r="N3260" s="9"/>
      <c r="O3260" s="9"/>
    </row>
    <row r="3261" spans="1:19">
      <c r="A3261" s="24"/>
      <c r="B3261" s="26"/>
      <c r="C3261" s="24" t="s">
        <v>388</v>
      </c>
      <c r="D3261" s="26" t="s">
        <v>126</v>
      </c>
      <c r="E3261" s="26">
        <v>3.4</v>
      </c>
      <c r="F3261" s="26">
        <v>7.8</v>
      </c>
      <c r="G3261" s="26">
        <v>3978.43</v>
      </c>
      <c r="H3261" s="32">
        <v>43581</v>
      </c>
      <c r="I3261" s="71"/>
      <c r="J3261" s="71"/>
      <c r="L3261" s="9"/>
      <c r="M3261" s="9"/>
      <c r="N3261" s="9"/>
      <c r="O3261" s="9"/>
    </row>
    <row r="3262" spans="1:19">
      <c r="A3262" s="24"/>
      <c r="B3262" s="28" t="s">
        <v>275</v>
      </c>
      <c r="C3262" s="24"/>
      <c r="D3262" s="26"/>
      <c r="E3262" s="26"/>
      <c r="F3262" s="26"/>
      <c r="G3262" s="58">
        <f>SUM(G3260:G3261)</f>
        <v>6740.27</v>
      </c>
      <c r="H3262" s="24"/>
      <c r="I3262" s="71"/>
      <c r="J3262" s="71"/>
      <c r="K3262" s="9"/>
      <c r="L3262" s="9"/>
      <c r="M3262" s="9"/>
    </row>
    <row r="3263" spans="1:19">
      <c r="A3263" s="24"/>
      <c r="B3263" s="27" t="s">
        <v>276</v>
      </c>
      <c r="C3263" s="29" t="s">
        <v>277</v>
      </c>
      <c r="D3263" s="26" t="s">
        <v>278</v>
      </c>
      <c r="E3263" s="26">
        <v>4064.4</v>
      </c>
      <c r="F3263" s="26"/>
      <c r="G3263" s="59">
        <f>E3263*2.3</f>
        <v>9348.119999999999</v>
      </c>
      <c r="H3263" s="32"/>
      <c r="I3263" s="112" t="s">
        <v>392</v>
      </c>
      <c r="J3263" s="71"/>
      <c r="K3263" s="33"/>
      <c r="L3263" s="33"/>
      <c r="M3263" s="33"/>
      <c r="N3263" s="9"/>
    </row>
    <row r="3264" spans="1:19">
      <c r="A3264" s="24"/>
      <c r="B3264" s="27"/>
      <c r="C3264" s="129" t="s">
        <v>724</v>
      </c>
      <c r="D3264" s="26"/>
      <c r="E3264" s="26"/>
      <c r="F3264" s="26">
        <v>0.5</v>
      </c>
      <c r="G3264" s="43">
        <v>585.66</v>
      </c>
      <c r="H3264" s="124">
        <v>43556</v>
      </c>
      <c r="I3264" s="71"/>
      <c r="J3264" s="71"/>
      <c r="K3264" s="33"/>
      <c r="L3264" s="33"/>
      <c r="M3264" s="33"/>
      <c r="N3264" s="9"/>
    </row>
    <row r="3265" spans="1:19">
      <c r="A3265" s="24"/>
      <c r="B3265" s="29"/>
      <c r="C3265" s="24" t="s">
        <v>335</v>
      </c>
      <c r="D3265" s="26" t="s">
        <v>287</v>
      </c>
      <c r="E3265" s="26">
        <v>1</v>
      </c>
      <c r="F3265" s="26"/>
      <c r="G3265" s="59"/>
      <c r="H3265" s="24"/>
      <c r="I3265" s="71"/>
      <c r="J3265" s="71"/>
      <c r="K3265" s="9"/>
      <c r="L3265" s="9"/>
      <c r="M3265" s="9"/>
      <c r="N3265" s="9"/>
    </row>
    <row r="3266" spans="1:19">
      <c r="A3266" s="24"/>
      <c r="B3266" s="24"/>
      <c r="C3266" s="36" t="s">
        <v>336</v>
      </c>
      <c r="D3266" s="26"/>
      <c r="E3266" s="26"/>
      <c r="F3266" s="26"/>
      <c r="G3266" s="59"/>
      <c r="H3266" s="24"/>
      <c r="I3266" s="71"/>
      <c r="J3266" s="71"/>
      <c r="L3266" s="9"/>
      <c r="M3266" s="9"/>
      <c r="N3266" s="9"/>
    </row>
    <row r="3267" spans="1:19">
      <c r="A3267" s="24"/>
      <c r="B3267" s="28" t="s">
        <v>275</v>
      </c>
      <c r="C3267" s="24"/>
      <c r="D3267" s="26"/>
      <c r="E3267" s="26"/>
      <c r="F3267" s="26"/>
      <c r="G3267" s="58">
        <f>SUM(G3263:G3266)</f>
        <v>9933.7799999999988</v>
      </c>
      <c r="H3267" s="24"/>
      <c r="I3267" s="71"/>
      <c r="J3267" s="71"/>
      <c r="M3267" s="9"/>
      <c r="N3267" s="9"/>
    </row>
    <row r="3268" spans="1:19" ht="14.25">
      <c r="A3268" s="24">
        <v>276</v>
      </c>
      <c r="B3268" s="25" t="s">
        <v>167</v>
      </c>
      <c r="C3268" s="24"/>
      <c r="D3268" s="26"/>
      <c r="E3268" s="26"/>
      <c r="F3268" s="26"/>
      <c r="G3268" s="59"/>
      <c r="H3268" s="24"/>
      <c r="I3268" s="71"/>
      <c r="J3268" s="71"/>
      <c r="L3268" s="9"/>
      <c r="M3268" s="9"/>
      <c r="N3268" s="9"/>
      <c r="O3268" s="9"/>
      <c r="P3268" s="9"/>
      <c r="Q3268" s="9"/>
      <c r="R3268" s="9"/>
    </row>
    <row r="3269" spans="1:19">
      <c r="A3269" s="24"/>
      <c r="B3269" s="27" t="s">
        <v>274</v>
      </c>
      <c r="C3269" s="24"/>
      <c r="D3269" s="26"/>
      <c r="E3269" s="26"/>
      <c r="F3269" s="26"/>
      <c r="G3269" s="59"/>
      <c r="H3269" s="24"/>
      <c r="I3269" s="71"/>
      <c r="J3269" s="71"/>
      <c r="L3269" s="37"/>
      <c r="M3269" s="37"/>
      <c r="N3269" s="37"/>
      <c r="O3269" s="9"/>
      <c r="P3269" s="74"/>
      <c r="Q3269" s="38"/>
      <c r="R3269" s="9"/>
    </row>
    <row r="3270" spans="1:19">
      <c r="A3270" s="24"/>
      <c r="B3270" s="27" t="s">
        <v>471</v>
      </c>
      <c r="C3270" s="24" t="s">
        <v>388</v>
      </c>
      <c r="D3270" s="26" t="s">
        <v>126</v>
      </c>
      <c r="E3270" s="26">
        <v>6.5</v>
      </c>
      <c r="F3270" s="26">
        <v>13.9</v>
      </c>
      <c r="G3270" s="59">
        <v>7322.33</v>
      </c>
      <c r="H3270" s="32">
        <v>43557</v>
      </c>
      <c r="I3270" s="71"/>
      <c r="J3270" s="71"/>
      <c r="L3270" s="37"/>
      <c r="M3270" s="37"/>
      <c r="N3270" s="37"/>
      <c r="O3270" s="9"/>
      <c r="P3270" s="74"/>
      <c r="Q3270" s="38"/>
      <c r="R3270" s="9"/>
    </row>
    <row r="3271" spans="1:19">
      <c r="A3271" s="24"/>
      <c r="B3271" s="27"/>
      <c r="C3271" s="24" t="s">
        <v>536</v>
      </c>
      <c r="D3271" s="26" t="s">
        <v>287</v>
      </c>
      <c r="E3271" s="26">
        <v>10</v>
      </c>
      <c r="F3271" s="26">
        <v>3.6</v>
      </c>
      <c r="G3271" s="59">
        <v>1176.9000000000001</v>
      </c>
      <c r="H3271" s="66" t="s">
        <v>484</v>
      </c>
      <c r="I3271" s="71"/>
      <c r="J3271" s="71"/>
      <c r="L3271" s="37"/>
      <c r="M3271" s="37"/>
      <c r="N3271" s="37"/>
      <c r="O3271" s="9"/>
      <c r="P3271" s="74"/>
      <c r="Q3271" s="38"/>
      <c r="R3271" s="9"/>
    </row>
    <row r="3272" spans="1:19">
      <c r="A3272" s="24"/>
      <c r="B3272" s="27" t="s">
        <v>352</v>
      </c>
      <c r="C3272" s="24" t="s">
        <v>438</v>
      </c>
      <c r="D3272" s="26" t="s">
        <v>287</v>
      </c>
      <c r="E3272" s="26">
        <v>6</v>
      </c>
      <c r="F3272" s="26">
        <v>3.6</v>
      </c>
      <c r="G3272" s="26">
        <v>1096.03</v>
      </c>
      <c r="H3272" s="66" t="s">
        <v>484</v>
      </c>
      <c r="I3272" s="71"/>
      <c r="J3272" s="71"/>
      <c r="L3272" s="37"/>
      <c r="M3272" s="37"/>
      <c r="N3272" s="37"/>
      <c r="O3272" s="9"/>
      <c r="P3272" s="74"/>
      <c r="Q3272" s="38"/>
      <c r="R3272" s="9"/>
    </row>
    <row r="3273" spans="1:19">
      <c r="A3273" s="24"/>
      <c r="B3273" s="27" t="s">
        <v>448</v>
      </c>
      <c r="C3273" s="24" t="s">
        <v>520</v>
      </c>
      <c r="D3273" s="26" t="s">
        <v>126</v>
      </c>
      <c r="E3273" s="26">
        <v>3</v>
      </c>
      <c r="F3273" s="26">
        <v>11.4</v>
      </c>
      <c r="G3273" s="26">
        <v>4493.8900000000003</v>
      </c>
      <c r="H3273" s="66">
        <v>43578</v>
      </c>
      <c r="I3273" s="71"/>
      <c r="J3273" s="71"/>
      <c r="L3273" s="37"/>
      <c r="M3273" s="37"/>
      <c r="N3273" s="37"/>
      <c r="O3273" s="9"/>
      <c r="P3273" s="74"/>
      <c r="Q3273" s="38"/>
      <c r="R3273" s="9"/>
    </row>
    <row r="3274" spans="1:19">
      <c r="A3274" s="24"/>
      <c r="B3274" s="27"/>
      <c r="C3274" s="24" t="s">
        <v>386</v>
      </c>
      <c r="D3274" s="26" t="s">
        <v>287</v>
      </c>
      <c r="E3274" s="26">
        <v>1</v>
      </c>
      <c r="F3274" s="26">
        <v>1.2</v>
      </c>
      <c r="G3274" s="43">
        <v>642.17999999999995</v>
      </c>
      <c r="H3274" s="66">
        <v>43578</v>
      </c>
      <c r="I3274" s="71"/>
      <c r="J3274" s="71"/>
      <c r="L3274" s="37"/>
      <c r="M3274" s="37"/>
      <c r="N3274" s="37"/>
      <c r="O3274" s="9"/>
      <c r="P3274" s="74"/>
      <c r="Q3274" s="38"/>
      <c r="R3274" s="9"/>
    </row>
    <row r="3275" spans="1:19">
      <c r="A3275" s="24"/>
      <c r="B3275" s="28" t="s">
        <v>275</v>
      </c>
      <c r="C3275" s="24"/>
      <c r="D3275" s="26"/>
      <c r="E3275" s="26"/>
      <c r="F3275" s="26"/>
      <c r="G3275" s="58">
        <f>SUM(G3270:G3274)</f>
        <v>14731.330000000002</v>
      </c>
      <c r="H3275" s="32"/>
      <c r="I3275" s="71"/>
      <c r="J3275" s="74"/>
      <c r="K3275" s="33"/>
      <c r="L3275" s="34"/>
      <c r="M3275" s="9"/>
      <c r="N3275" s="37"/>
      <c r="O3275" s="33"/>
      <c r="P3275" s="33"/>
      <c r="Q3275" s="74"/>
      <c r="R3275" s="81"/>
      <c r="S3275" s="76"/>
    </row>
    <row r="3276" spans="1:19">
      <c r="A3276" s="24"/>
      <c r="B3276" s="27" t="s">
        <v>276</v>
      </c>
      <c r="C3276" s="29" t="s">
        <v>277</v>
      </c>
      <c r="D3276" s="26" t="s">
        <v>278</v>
      </c>
      <c r="E3276" s="26">
        <v>4629.7</v>
      </c>
      <c r="F3276" s="26"/>
      <c r="G3276" s="59">
        <f>E3276*2.3</f>
        <v>10648.31</v>
      </c>
      <c r="H3276" s="24"/>
      <c r="I3276" s="71"/>
      <c r="J3276" s="77"/>
      <c r="K3276" s="9"/>
      <c r="L3276" s="9"/>
      <c r="M3276" s="9"/>
      <c r="N3276" s="9"/>
    </row>
    <row r="3277" spans="1:19">
      <c r="A3277" s="24"/>
      <c r="B3277" s="27"/>
      <c r="C3277" s="24" t="s">
        <v>417</v>
      </c>
      <c r="D3277" s="26" t="s">
        <v>287</v>
      </c>
      <c r="E3277" s="26">
        <v>17</v>
      </c>
      <c r="F3277" s="26">
        <v>2.2000000000000002</v>
      </c>
      <c r="G3277" s="59">
        <v>1317.02</v>
      </c>
      <c r="H3277" s="36" t="s">
        <v>484</v>
      </c>
      <c r="I3277" s="71"/>
      <c r="J3277" s="77"/>
      <c r="K3277" s="9"/>
      <c r="L3277" s="9"/>
      <c r="M3277" s="9"/>
      <c r="N3277" s="9"/>
    </row>
    <row r="3278" spans="1:19">
      <c r="A3278" s="24"/>
      <c r="B3278" s="27"/>
      <c r="C3278" s="129" t="s">
        <v>724</v>
      </c>
      <c r="D3278" s="26"/>
      <c r="E3278" s="26"/>
      <c r="F3278" s="26">
        <v>0.5</v>
      </c>
      <c r="G3278" s="43">
        <v>585.66</v>
      </c>
      <c r="H3278" s="124">
        <v>43556</v>
      </c>
      <c r="I3278" s="71"/>
      <c r="J3278" s="77"/>
      <c r="K3278" s="9"/>
      <c r="L3278" s="9"/>
      <c r="M3278" s="9"/>
      <c r="N3278" s="9"/>
    </row>
    <row r="3279" spans="1:19">
      <c r="A3279" s="24"/>
      <c r="B3279" s="29"/>
      <c r="C3279" s="24" t="s">
        <v>335</v>
      </c>
      <c r="D3279" s="26" t="s">
        <v>287</v>
      </c>
      <c r="E3279" s="26">
        <v>2</v>
      </c>
      <c r="F3279" s="26">
        <v>0.38</v>
      </c>
      <c r="G3279" s="59">
        <v>355.3</v>
      </c>
      <c r="H3279" s="24"/>
      <c r="I3279" s="71"/>
      <c r="J3279" s="71" t="s">
        <v>393</v>
      </c>
    </row>
    <row r="3280" spans="1:19">
      <c r="A3280" s="24"/>
      <c r="B3280" s="24"/>
      <c r="C3280" s="36" t="s">
        <v>336</v>
      </c>
      <c r="D3280" s="26"/>
      <c r="E3280" s="26"/>
      <c r="F3280" s="26"/>
      <c r="G3280" s="59"/>
      <c r="H3280" s="24"/>
      <c r="I3280" s="71"/>
      <c r="J3280" s="71"/>
    </row>
    <row r="3281" spans="1:13">
      <c r="A3281" s="24"/>
      <c r="B3281" s="28" t="s">
        <v>275</v>
      </c>
      <c r="C3281" s="24"/>
      <c r="D3281" s="26"/>
      <c r="E3281" s="26"/>
      <c r="F3281" s="26"/>
      <c r="G3281" s="58">
        <f>SUM(G3276:G3280)</f>
        <v>12906.289999999999</v>
      </c>
      <c r="H3281" s="24"/>
      <c r="I3281" s="71"/>
      <c r="J3281" s="71"/>
    </row>
    <row r="3282" spans="1:13" ht="14.25">
      <c r="A3282" s="24">
        <v>277</v>
      </c>
      <c r="B3282" s="25" t="s">
        <v>168</v>
      </c>
      <c r="C3282" s="30" t="s">
        <v>284</v>
      </c>
      <c r="D3282" s="26"/>
      <c r="E3282" s="26"/>
      <c r="F3282" s="26"/>
      <c r="G3282" s="59"/>
      <c r="H3282" s="24"/>
      <c r="I3282" s="71"/>
      <c r="J3282" s="71"/>
    </row>
    <row r="3283" spans="1:13">
      <c r="A3283" s="24"/>
      <c r="B3283" s="27" t="s">
        <v>276</v>
      </c>
      <c r="C3283" s="29" t="s">
        <v>277</v>
      </c>
      <c r="D3283" s="26" t="s">
        <v>278</v>
      </c>
      <c r="E3283" s="26">
        <v>255.5</v>
      </c>
      <c r="F3283" s="26"/>
      <c r="G3283" s="59">
        <f>E3283*2.3</f>
        <v>587.65</v>
      </c>
      <c r="H3283" s="24"/>
      <c r="I3283" s="112" t="s">
        <v>392</v>
      </c>
      <c r="J3283" s="120" t="s">
        <v>403</v>
      </c>
    </row>
    <row r="3284" spans="1:13">
      <c r="A3284" s="24"/>
      <c r="B3284" s="27"/>
      <c r="C3284" s="129" t="s">
        <v>724</v>
      </c>
      <c r="D3284" s="26"/>
      <c r="E3284" s="26"/>
      <c r="F3284" s="26">
        <v>0.5</v>
      </c>
      <c r="G3284" s="43">
        <v>474.75</v>
      </c>
      <c r="H3284" s="124">
        <v>43556</v>
      </c>
      <c r="I3284" s="71"/>
      <c r="J3284" s="71"/>
    </row>
    <row r="3285" spans="1:13">
      <c r="A3285" s="24"/>
      <c r="B3285" s="28" t="s">
        <v>275</v>
      </c>
      <c r="C3285" s="24"/>
      <c r="D3285" s="26"/>
      <c r="E3285" s="26"/>
      <c r="F3285" s="26"/>
      <c r="G3285" s="58">
        <f>SUM(G3283:G3284)</f>
        <v>1062.4000000000001</v>
      </c>
      <c r="H3285" s="24"/>
      <c r="I3285" s="71"/>
      <c r="J3285" s="71"/>
    </row>
    <row r="3286" spans="1:13" ht="14.25">
      <c r="A3286" s="24">
        <v>278</v>
      </c>
      <c r="B3286" s="25" t="s">
        <v>169</v>
      </c>
      <c r="C3286" s="24"/>
      <c r="D3286" s="26"/>
      <c r="E3286" s="26"/>
      <c r="F3286" s="26"/>
      <c r="G3286" s="59"/>
      <c r="H3286" s="24"/>
      <c r="I3286" s="71"/>
      <c r="J3286" s="71"/>
    </row>
    <row r="3287" spans="1:13">
      <c r="A3287" s="24"/>
      <c r="B3287" s="27" t="s">
        <v>274</v>
      </c>
      <c r="C3287" s="24"/>
      <c r="D3287" s="26"/>
      <c r="E3287" s="26"/>
      <c r="F3287" s="26"/>
      <c r="G3287" s="59"/>
      <c r="H3287" s="24"/>
      <c r="I3287" s="71"/>
      <c r="J3287" s="71"/>
    </row>
    <row r="3288" spans="1:13">
      <c r="A3288" s="24"/>
      <c r="B3288" s="26"/>
      <c r="C3288" s="24"/>
      <c r="D3288" s="26"/>
      <c r="E3288" s="26"/>
      <c r="F3288" s="26"/>
      <c r="G3288" s="43"/>
      <c r="H3288" s="32"/>
      <c r="I3288" s="71"/>
      <c r="J3288" s="71"/>
    </row>
    <row r="3289" spans="1:13">
      <c r="A3289" s="24"/>
      <c r="B3289" s="28" t="s">
        <v>275</v>
      </c>
      <c r="C3289" s="24"/>
      <c r="D3289" s="26"/>
      <c r="E3289" s="26"/>
      <c r="F3289" s="26"/>
      <c r="G3289" s="58">
        <f>SUM(G3288:G3288)</f>
        <v>0</v>
      </c>
      <c r="H3289" s="24"/>
      <c r="I3289" s="71"/>
      <c r="J3289" s="71"/>
    </row>
    <row r="3290" spans="1:13">
      <c r="A3290" s="24"/>
      <c r="B3290" s="27" t="s">
        <v>276</v>
      </c>
      <c r="C3290" s="29" t="s">
        <v>277</v>
      </c>
      <c r="D3290" s="26" t="s">
        <v>278</v>
      </c>
      <c r="E3290" s="26">
        <v>479.6</v>
      </c>
      <c r="F3290" s="26"/>
      <c r="G3290" s="59">
        <f>E3290*2.3</f>
        <v>1103.08</v>
      </c>
      <c r="H3290" s="24"/>
      <c r="I3290" s="112" t="s">
        <v>392</v>
      </c>
      <c r="J3290" s="120" t="s">
        <v>403</v>
      </c>
    </row>
    <row r="3291" spans="1:13">
      <c r="A3291" s="24"/>
      <c r="B3291" s="27"/>
      <c r="C3291" s="129" t="s">
        <v>724</v>
      </c>
      <c r="D3291" s="26"/>
      <c r="E3291" s="26"/>
      <c r="F3291" s="26">
        <v>0.5</v>
      </c>
      <c r="G3291" s="43">
        <v>585.66</v>
      </c>
      <c r="H3291" s="124">
        <v>43556</v>
      </c>
      <c r="I3291" s="71"/>
      <c r="J3291" s="71"/>
    </row>
    <row r="3292" spans="1:13">
      <c r="A3292" s="24"/>
      <c r="B3292" s="28" t="s">
        <v>275</v>
      </c>
      <c r="C3292" s="24"/>
      <c r="D3292" s="26"/>
      <c r="E3292" s="26"/>
      <c r="F3292" s="26"/>
      <c r="G3292" s="58">
        <f>SUM(G3290:G3291)</f>
        <v>1688.7399999999998</v>
      </c>
      <c r="H3292" s="24"/>
      <c r="I3292" s="71"/>
      <c r="J3292" s="71"/>
    </row>
    <row r="3293" spans="1:13" ht="14.25">
      <c r="A3293" s="24">
        <v>279</v>
      </c>
      <c r="B3293" s="67" t="s">
        <v>170</v>
      </c>
      <c r="C3293" s="24"/>
      <c r="D3293" s="26"/>
      <c r="E3293" s="26"/>
      <c r="F3293" s="26"/>
      <c r="G3293" s="59"/>
      <c r="H3293" s="24"/>
      <c r="I3293" s="71"/>
      <c r="J3293" s="71"/>
      <c r="K3293" s="9"/>
      <c r="L3293" s="9"/>
      <c r="M3293" s="9"/>
    </row>
    <row r="3294" spans="1:13">
      <c r="A3294" s="24"/>
      <c r="B3294" s="27" t="s">
        <v>274</v>
      </c>
      <c r="C3294" s="24"/>
      <c r="D3294" s="26"/>
      <c r="E3294" s="26"/>
      <c r="F3294" s="26"/>
      <c r="G3294" s="59"/>
      <c r="H3294" s="24"/>
      <c r="I3294" s="71"/>
      <c r="J3294" s="71"/>
      <c r="K3294" s="33"/>
      <c r="L3294" s="33"/>
      <c r="M3294" s="33"/>
    </row>
    <row r="3295" spans="1:13">
      <c r="A3295" s="24"/>
      <c r="B3295" s="27"/>
      <c r="C3295" s="24"/>
      <c r="D3295" s="26"/>
      <c r="E3295" s="26"/>
      <c r="F3295" s="26"/>
      <c r="G3295" s="26"/>
      <c r="H3295" s="32"/>
      <c r="I3295" s="71"/>
      <c r="J3295" s="71"/>
      <c r="K3295" s="33"/>
      <c r="L3295" s="33"/>
      <c r="M3295" s="33"/>
    </row>
    <row r="3296" spans="1:13">
      <c r="A3296" s="24"/>
      <c r="B3296" s="28" t="s">
        <v>275</v>
      </c>
      <c r="C3296" s="24"/>
      <c r="D3296" s="26"/>
      <c r="E3296" s="26"/>
      <c r="F3296" s="26"/>
      <c r="G3296" s="58">
        <f>SUM(G3295:G3295)</f>
        <v>0</v>
      </c>
      <c r="H3296" s="24"/>
      <c r="I3296" s="71"/>
      <c r="J3296" s="71"/>
      <c r="K3296" s="71"/>
      <c r="L3296" s="71"/>
    </row>
    <row r="3297" spans="1:15">
      <c r="A3297" s="24"/>
      <c r="B3297" s="27" t="s">
        <v>276</v>
      </c>
      <c r="C3297" s="29" t="s">
        <v>277</v>
      </c>
      <c r="D3297" s="26" t="s">
        <v>278</v>
      </c>
      <c r="E3297" s="26">
        <v>789.2</v>
      </c>
      <c r="F3297" s="26"/>
      <c r="G3297" s="59">
        <f>E3297*2.3</f>
        <v>1815.1599999999999</v>
      </c>
      <c r="H3297" s="24"/>
      <c r="I3297" s="71"/>
      <c r="J3297" s="71"/>
    </row>
    <row r="3298" spans="1:15">
      <c r="A3298" s="24"/>
      <c r="B3298" s="29"/>
      <c r="C3298" s="68" t="s">
        <v>197</v>
      </c>
      <c r="D3298" s="69"/>
      <c r="E3298" s="69"/>
      <c r="F3298" s="69"/>
      <c r="G3298" s="94">
        <f>E3297*1.51</f>
        <v>1191.692</v>
      </c>
      <c r="H3298" s="70"/>
      <c r="I3298" s="71"/>
      <c r="J3298" s="71"/>
    </row>
    <row r="3299" spans="1:15">
      <c r="A3299" s="24"/>
      <c r="B3299" s="29"/>
      <c r="C3299" s="29" t="s">
        <v>280</v>
      </c>
      <c r="D3299" s="26" t="s">
        <v>281</v>
      </c>
      <c r="E3299" s="26"/>
      <c r="F3299" s="26"/>
      <c r="G3299" s="43"/>
      <c r="H3299" s="66"/>
      <c r="I3299" s="71"/>
      <c r="J3299" s="71"/>
    </row>
    <row r="3300" spans="1:15">
      <c r="A3300" s="24"/>
      <c r="B3300" s="29"/>
      <c r="C3300" s="29" t="s">
        <v>198</v>
      </c>
      <c r="D3300" s="26" t="s">
        <v>281</v>
      </c>
      <c r="E3300" s="26"/>
      <c r="F3300" s="26"/>
      <c r="G3300" s="43"/>
      <c r="H3300" s="32"/>
      <c r="I3300" s="71"/>
      <c r="J3300" s="71"/>
      <c r="O3300" s="44"/>
    </row>
    <row r="3301" spans="1:15">
      <c r="A3301" s="24"/>
      <c r="B3301" s="29"/>
      <c r="C3301" s="29" t="s">
        <v>282</v>
      </c>
      <c r="D3301" s="26"/>
      <c r="E3301" s="26"/>
      <c r="F3301" s="26"/>
      <c r="G3301" s="59"/>
      <c r="H3301" s="24"/>
      <c r="I3301" s="71"/>
      <c r="J3301" s="71"/>
    </row>
    <row r="3302" spans="1:15">
      <c r="A3302" s="24"/>
      <c r="B3302" s="29"/>
      <c r="C3302" s="129" t="s">
        <v>724</v>
      </c>
      <c r="D3302" s="26"/>
      <c r="E3302" s="26"/>
      <c r="F3302" s="26">
        <v>1</v>
      </c>
      <c r="G3302" s="43">
        <v>1060.4100000000001</v>
      </c>
      <c r="H3302" s="124">
        <v>43556</v>
      </c>
      <c r="I3302" s="71"/>
      <c r="J3302" s="71"/>
    </row>
    <row r="3303" spans="1:15">
      <c r="A3303" s="24"/>
      <c r="B3303" s="28" t="s">
        <v>275</v>
      </c>
      <c r="C3303" s="24"/>
      <c r="D3303" s="26"/>
      <c r="E3303" s="26"/>
      <c r="F3303" s="26"/>
      <c r="G3303" s="58">
        <f>SUM(G3297:G3302)</f>
        <v>4067.2619999999997</v>
      </c>
      <c r="H3303" s="24"/>
      <c r="I3303" s="71"/>
      <c r="J3303" s="71"/>
    </row>
    <row r="3304" spans="1:15" ht="14.25">
      <c r="A3304" s="24">
        <v>280</v>
      </c>
      <c r="B3304" s="67" t="s">
        <v>171</v>
      </c>
      <c r="C3304" s="24"/>
      <c r="D3304" s="26"/>
      <c r="E3304" s="26"/>
      <c r="F3304" s="26"/>
      <c r="G3304" s="59"/>
      <c r="H3304" s="24"/>
      <c r="I3304" s="71"/>
      <c r="J3304" s="71"/>
    </row>
    <row r="3305" spans="1:15">
      <c r="A3305" s="24"/>
      <c r="B3305" s="27" t="s">
        <v>274</v>
      </c>
      <c r="C3305" s="24"/>
      <c r="D3305" s="26"/>
      <c r="E3305" s="26"/>
      <c r="F3305" s="26"/>
      <c r="G3305" s="59"/>
      <c r="H3305" s="24"/>
      <c r="I3305" s="71"/>
      <c r="J3305" s="71"/>
    </row>
    <row r="3306" spans="1:15">
      <c r="A3306" s="24"/>
      <c r="B3306" s="27"/>
      <c r="C3306" s="24"/>
      <c r="D3306" s="26"/>
      <c r="E3306" s="26"/>
      <c r="F3306" s="26"/>
      <c r="G3306" s="59"/>
      <c r="H3306" s="32"/>
      <c r="I3306" s="71"/>
      <c r="J3306" s="71"/>
    </row>
    <row r="3307" spans="1:15">
      <c r="A3307" s="24"/>
      <c r="B3307" s="28" t="s">
        <v>275</v>
      </c>
      <c r="C3307" s="24"/>
      <c r="D3307" s="26"/>
      <c r="E3307" s="26"/>
      <c r="F3307" s="26"/>
      <c r="G3307" s="58">
        <f>SUM(G3306)</f>
        <v>0</v>
      </c>
      <c r="H3307" s="24"/>
      <c r="I3307" s="71"/>
      <c r="J3307" s="71"/>
    </row>
    <row r="3308" spans="1:15">
      <c r="A3308" s="24"/>
      <c r="B3308" s="27" t="s">
        <v>276</v>
      </c>
      <c r="C3308" s="29" t="s">
        <v>277</v>
      </c>
      <c r="D3308" s="26" t="s">
        <v>278</v>
      </c>
      <c r="E3308" s="26">
        <v>450.9</v>
      </c>
      <c r="F3308" s="26"/>
      <c r="G3308" s="59">
        <f>E3308*2.3</f>
        <v>1037.07</v>
      </c>
      <c r="H3308" s="24"/>
      <c r="I3308" s="71"/>
      <c r="J3308" s="71"/>
    </row>
    <row r="3309" spans="1:15">
      <c r="A3309" s="24"/>
      <c r="B3309" s="29"/>
      <c r="C3309" s="29" t="s">
        <v>197</v>
      </c>
      <c r="D3309" s="26"/>
      <c r="E3309" s="26"/>
      <c r="F3309" s="26"/>
      <c r="G3309" s="59">
        <f>E3308*1.51</f>
        <v>680.85899999999992</v>
      </c>
      <c r="H3309" s="24"/>
      <c r="I3309" s="71"/>
      <c r="J3309" s="71"/>
    </row>
    <row r="3310" spans="1:15">
      <c r="A3310" s="24"/>
      <c r="B3310" s="29"/>
      <c r="C3310" s="29" t="s">
        <v>280</v>
      </c>
      <c r="D3310" s="26" t="s">
        <v>281</v>
      </c>
      <c r="E3310" s="26"/>
      <c r="F3310" s="26"/>
      <c r="G3310" s="43"/>
      <c r="H3310" s="66"/>
      <c r="I3310" s="71"/>
      <c r="J3310" s="71"/>
      <c r="N3310" t="s">
        <v>125</v>
      </c>
    </row>
    <row r="3311" spans="1:15">
      <c r="A3311" s="24"/>
      <c r="B3311" s="29"/>
      <c r="C3311" s="29" t="s">
        <v>198</v>
      </c>
      <c r="D3311" s="26" t="s">
        <v>281</v>
      </c>
      <c r="E3311" s="26"/>
      <c r="F3311" s="26"/>
      <c r="G3311" s="43"/>
      <c r="H3311" s="32"/>
      <c r="I3311" s="71"/>
      <c r="J3311" s="71"/>
    </row>
    <row r="3312" spans="1:15">
      <c r="A3312" s="24"/>
      <c r="B3312" s="29"/>
      <c r="C3312" s="29" t="s">
        <v>282</v>
      </c>
      <c r="D3312" s="26"/>
      <c r="E3312" s="26"/>
      <c r="F3312" s="26"/>
      <c r="G3312" s="59"/>
      <c r="H3312" s="24"/>
      <c r="I3312" s="71"/>
      <c r="J3312" s="71"/>
    </row>
    <row r="3313" spans="1:11">
      <c r="A3313" s="24"/>
      <c r="B3313" s="29"/>
      <c r="C3313" s="129" t="s">
        <v>724</v>
      </c>
      <c r="D3313" s="26"/>
      <c r="E3313" s="26"/>
      <c r="F3313" s="26">
        <v>1</v>
      </c>
      <c r="G3313" s="43">
        <v>1060.4100000000001</v>
      </c>
      <c r="H3313" s="124">
        <v>43556</v>
      </c>
      <c r="I3313" s="71"/>
      <c r="J3313" s="71"/>
    </row>
    <row r="3314" spans="1:11">
      <c r="A3314" s="24"/>
      <c r="B3314" s="29"/>
      <c r="C3314" s="24" t="s">
        <v>335</v>
      </c>
      <c r="D3314" s="26" t="s">
        <v>287</v>
      </c>
      <c r="E3314" s="26">
        <v>1</v>
      </c>
      <c r="F3314" s="26">
        <v>0.19</v>
      </c>
      <c r="G3314" s="59">
        <v>177.65</v>
      </c>
      <c r="H3314" s="24"/>
      <c r="I3314" s="71"/>
      <c r="J3314" s="71"/>
    </row>
    <row r="3315" spans="1:11">
      <c r="A3315" s="24"/>
      <c r="B3315" s="24"/>
      <c r="C3315" s="36" t="s">
        <v>336</v>
      </c>
      <c r="D3315" s="24"/>
      <c r="E3315" s="26"/>
      <c r="F3315" s="26"/>
      <c r="G3315" s="59"/>
      <c r="H3315" s="24"/>
      <c r="I3315" s="71"/>
      <c r="J3315" s="71"/>
    </row>
    <row r="3316" spans="1:11">
      <c r="A3316" s="24"/>
      <c r="B3316" s="28" t="s">
        <v>275</v>
      </c>
      <c r="C3316" s="24"/>
      <c r="D3316" s="26"/>
      <c r="E3316" s="26"/>
      <c r="F3316" s="26"/>
      <c r="G3316" s="58">
        <f>SUM(G3308:G3315)</f>
        <v>2955.989</v>
      </c>
      <c r="H3316" s="24"/>
      <c r="I3316" s="71"/>
      <c r="J3316" s="71"/>
    </row>
    <row r="3317" spans="1:11" ht="14.25">
      <c r="A3317" s="24">
        <v>281</v>
      </c>
      <c r="B3317" s="25" t="s">
        <v>172</v>
      </c>
      <c r="C3317" s="24"/>
      <c r="D3317" s="26"/>
      <c r="E3317" s="26"/>
      <c r="F3317" s="26"/>
      <c r="G3317" s="59"/>
      <c r="H3317" s="24"/>
      <c r="I3317" s="71"/>
      <c r="J3317" s="71"/>
    </row>
    <row r="3318" spans="1:11">
      <c r="A3318" s="24"/>
      <c r="B3318" s="27" t="s">
        <v>274</v>
      </c>
      <c r="C3318" s="24"/>
      <c r="D3318" s="26"/>
      <c r="E3318" s="26"/>
      <c r="F3318" s="26"/>
      <c r="G3318" s="59"/>
      <c r="H3318" s="24"/>
      <c r="I3318" s="71"/>
      <c r="J3318" s="71"/>
    </row>
    <row r="3319" spans="1:11">
      <c r="A3319" s="24"/>
      <c r="B3319" s="27"/>
      <c r="C3319" s="24"/>
      <c r="D3319" s="26"/>
      <c r="E3319" s="26"/>
      <c r="F3319" s="26"/>
      <c r="G3319" s="59"/>
      <c r="H3319" s="66"/>
      <c r="I3319" s="71"/>
      <c r="J3319" s="71"/>
      <c r="K3319" s="71"/>
    </row>
    <row r="3320" spans="1:11">
      <c r="A3320" s="24"/>
      <c r="B3320" s="28" t="s">
        <v>275</v>
      </c>
      <c r="C3320" s="24"/>
      <c r="D3320" s="26"/>
      <c r="E3320" s="26"/>
      <c r="F3320" s="26"/>
      <c r="G3320" s="58">
        <f>SUM(G3319:G3319)</f>
        <v>0</v>
      </c>
      <c r="H3320" s="24"/>
      <c r="I3320" s="71"/>
      <c r="J3320" s="71"/>
      <c r="K3320" s="71"/>
    </row>
    <row r="3321" spans="1:11">
      <c r="A3321" s="24"/>
      <c r="B3321" s="27" t="s">
        <v>276</v>
      </c>
      <c r="C3321" s="29" t="s">
        <v>277</v>
      </c>
      <c r="D3321" s="26" t="s">
        <v>278</v>
      </c>
      <c r="E3321" s="26">
        <v>818.6</v>
      </c>
      <c r="F3321" s="26"/>
      <c r="G3321" s="59">
        <f>E3321*2.3</f>
        <v>1882.78</v>
      </c>
      <c r="H3321" s="24"/>
      <c r="I3321" s="112" t="s">
        <v>392</v>
      </c>
      <c r="J3321" s="71"/>
      <c r="K3321" s="71"/>
    </row>
    <row r="3322" spans="1:11">
      <c r="A3322" s="24"/>
      <c r="B3322" s="29"/>
      <c r="C3322" s="29" t="s">
        <v>197</v>
      </c>
      <c r="D3322" s="26"/>
      <c r="E3322" s="26"/>
      <c r="F3322" s="26"/>
      <c r="G3322" s="59">
        <v>0</v>
      </c>
      <c r="H3322" s="24"/>
      <c r="I3322" s="71"/>
      <c r="J3322" s="71"/>
      <c r="K3322" s="71"/>
    </row>
    <row r="3323" spans="1:11">
      <c r="A3323" s="24"/>
      <c r="B3323" s="29"/>
      <c r="C3323" s="29" t="s">
        <v>280</v>
      </c>
      <c r="D3323" s="26" t="s">
        <v>281</v>
      </c>
      <c r="E3323" s="26"/>
      <c r="F3323" s="26"/>
      <c r="G3323" s="43"/>
      <c r="H3323" s="66"/>
      <c r="I3323" s="71"/>
      <c r="J3323" s="71"/>
      <c r="K3323" s="71"/>
    </row>
    <row r="3324" spans="1:11">
      <c r="A3324" s="24"/>
      <c r="B3324" s="29"/>
      <c r="C3324" s="29" t="s">
        <v>198</v>
      </c>
      <c r="D3324" s="26" t="s">
        <v>281</v>
      </c>
      <c r="E3324" s="26"/>
      <c r="F3324" s="26"/>
      <c r="G3324" s="43"/>
      <c r="H3324" s="32"/>
      <c r="I3324" s="71"/>
      <c r="J3324" s="71"/>
      <c r="K3324" s="71"/>
    </row>
    <row r="3325" spans="1:11">
      <c r="A3325" s="24"/>
      <c r="B3325" s="29"/>
      <c r="C3325" s="29" t="s">
        <v>282</v>
      </c>
      <c r="D3325" s="26"/>
      <c r="E3325" s="26"/>
      <c r="F3325" s="26"/>
      <c r="G3325" s="59"/>
      <c r="H3325" s="24"/>
      <c r="I3325" s="71"/>
      <c r="J3325" s="71"/>
      <c r="K3325" s="71"/>
    </row>
    <row r="3326" spans="1:11">
      <c r="A3326" s="24"/>
      <c r="B3326" s="29"/>
      <c r="C3326" s="129" t="s">
        <v>724</v>
      </c>
      <c r="D3326" s="26"/>
      <c r="E3326" s="26"/>
      <c r="F3326" s="26">
        <v>1</v>
      </c>
      <c r="G3326" s="43">
        <v>1060.4100000000001</v>
      </c>
      <c r="H3326" s="124">
        <v>43556</v>
      </c>
      <c r="I3326" s="71"/>
      <c r="J3326" s="71"/>
      <c r="K3326" s="71"/>
    </row>
    <row r="3327" spans="1:11">
      <c r="A3327" s="24"/>
      <c r="B3327" s="28" t="s">
        <v>275</v>
      </c>
      <c r="C3327" s="24"/>
      <c r="D3327" s="26"/>
      <c r="E3327" s="26"/>
      <c r="F3327" s="26"/>
      <c r="G3327" s="58">
        <f>SUM(G3321:G3326)</f>
        <v>2943.19</v>
      </c>
      <c r="H3327" s="24"/>
      <c r="I3327" s="71"/>
      <c r="J3327" s="71"/>
      <c r="K3327" s="71"/>
    </row>
    <row r="3328" spans="1:11" ht="14.25">
      <c r="A3328" s="24">
        <v>282</v>
      </c>
      <c r="B3328" s="25" t="s">
        <v>173</v>
      </c>
      <c r="C3328" s="24"/>
      <c r="D3328" s="26"/>
      <c r="E3328" s="26"/>
      <c r="F3328" s="26"/>
      <c r="G3328" s="59"/>
      <c r="H3328" s="24"/>
      <c r="I3328" s="71"/>
      <c r="J3328" s="71"/>
      <c r="K3328" s="71"/>
    </row>
    <row r="3329" spans="1:15">
      <c r="A3329" s="24"/>
      <c r="B3329" s="27" t="s">
        <v>274</v>
      </c>
      <c r="C3329" s="24"/>
      <c r="D3329" s="26"/>
      <c r="E3329" s="26"/>
      <c r="F3329" s="26"/>
      <c r="G3329" s="59"/>
      <c r="H3329" s="24"/>
      <c r="I3329" s="71"/>
      <c r="J3329" s="71"/>
      <c r="K3329" s="71"/>
    </row>
    <row r="3330" spans="1:15">
      <c r="A3330" s="24"/>
      <c r="B3330" s="27" t="s">
        <v>627</v>
      </c>
      <c r="C3330" s="24" t="s">
        <v>642</v>
      </c>
      <c r="D3330" s="26" t="s">
        <v>287</v>
      </c>
      <c r="E3330" s="26">
        <v>4</v>
      </c>
      <c r="F3330" s="26">
        <v>13.2</v>
      </c>
      <c r="G3330" s="59">
        <v>4187.3500000000004</v>
      </c>
      <c r="H3330" s="32">
        <v>43558</v>
      </c>
      <c r="I3330" s="71"/>
      <c r="J3330" s="71"/>
      <c r="K3330" s="71"/>
    </row>
    <row r="3331" spans="1:15">
      <c r="A3331" s="24"/>
      <c r="B3331" s="27"/>
      <c r="C3331" s="24" t="s">
        <v>451</v>
      </c>
      <c r="D3331" s="26" t="s">
        <v>278</v>
      </c>
      <c r="E3331" s="26">
        <v>4</v>
      </c>
      <c r="F3331" s="26">
        <v>5.8</v>
      </c>
      <c r="G3331" s="59">
        <v>2304.08</v>
      </c>
      <c r="H3331" s="32">
        <v>43558</v>
      </c>
      <c r="I3331" s="71"/>
      <c r="J3331" s="71"/>
      <c r="K3331" s="71"/>
    </row>
    <row r="3332" spans="1:15">
      <c r="A3332" s="24"/>
      <c r="B3332" s="27"/>
      <c r="C3332" s="24" t="s">
        <v>626</v>
      </c>
      <c r="D3332" s="26" t="s">
        <v>126</v>
      </c>
      <c r="E3332" s="26">
        <v>3.6</v>
      </c>
      <c r="F3332" s="26">
        <v>4.7</v>
      </c>
      <c r="G3332" s="59">
        <v>1570.39</v>
      </c>
      <c r="H3332" s="32">
        <v>43558</v>
      </c>
      <c r="I3332" s="71"/>
      <c r="J3332" s="71"/>
      <c r="K3332" s="71"/>
    </row>
    <row r="3333" spans="1:15">
      <c r="A3333" s="24"/>
      <c r="B3333" s="27"/>
      <c r="C3333" s="24" t="s">
        <v>405</v>
      </c>
      <c r="D3333" s="26" t="s">
        <v>281</v>
      </c>
      <c r="E3333" s="26">
        <v>4</v>
      </c>
      <c r="F3333" s="26"/>
      <c r="G3333" s="59">
        <v>5942.8</v>
      </c>
      <c r="H3333" s="32">
        <v>43558</v>
      </c>
      <c r="I3333" s="71"/>
      <c r="J3333" s="71"/>
      <c r="K3333" s="71"/>
    </row>
    <row r="3334" spans="1:15">
      <c r="A3334" s="24"/>
      <c r="B3334" s="28" t="s">
        <v>275</v>
      </c>
      <c r="C3334" s="24"/>
      <c r="D3334" s="26"/>
      <c r="E3334" s="26"/>
      <c r="F3334" s="26"/>
      <c r="G3334" s="58">
        <f>SUM(G3330:G3333)</f>
        <v>14004.62</v>
      </c>
      <c r="H3334" s="24"/>
      <c r="I3334" s="71"/>
      <c r="J3334" s="71"/>
      <c r="K3334" s="71"/>
    </row>
    <row r="3335" spans="1:15">
      <c r="A3335" s="24"/>
      <c r="B3335" s="27" t="s">
        <v>276</v>
      </c>
      <c r="C3335" s="29" t="s">
        <v>277</v>
      </c>
      <c r="D3335" s="26" t="s">
        <v>278</v>
      </c>
      <c r="E3335" s="26">
        <v>458.3</v>
      </c>
      <c r="F3335" s="26"/>
      <c r="G3335" s="59">
        <f>E3335*2.3</f>
        <v>1054.0899999999999</v>
      </c>
      <c r="H3335" s="24"/>
      <c r="I3335" s="112" t="s">
        <v>392</v>
      </c>
      <c r="J3335" s="120" t="s">
        <v>403</v>
      </c>
      <c r="K3335" s="71"/>
    </row>
    <row r="3336" spans="1:15">
      <c r="A3336" s="24"/>
      <c r="B3336" s="29"/>
      <c r="C3336" s="29" t="s">
        <v>197</v>
      </c>
      <c r="D3336" s="26"/>
      <c r="E3336" s="26"/>
      <c r="F3336" s="26"/>
      <c r="G3336" s="59">
        <v>0</v>
      </c>
      <c r="H3336" s="24"/>
      <c r="I3336" s="71"/>
      <c r="J3336" s="71"/>
      <c r="K3336" s="71"/>
    </row>
    <row r="3337" spans="1:15">
      <c r="A3337" s="24"/>
      <c r="B3337" s="29"/>
      <c r="C3337" s="29" t="s">
        <v>280</v>
      </c>
      <c r="D3337" s="26" t="s">
        <v>281</v>
      </c>
      <c r="E3337" s="26"/>
      <c r="F3337" s="26"/>
      <c r="G3337" s="43"/>
      <c r="H3337" s="66"/>
      <c r="I3337" s="71"/>
      <c r="J3337" s="71"/>
    </row>
    <row r="3338" spans="1:15">
      <c r="A3338" s="24"/>
      <c r="B3338" s="29"/>
      <c r="C3338" s="29" t="s">
        <v>198</v>
      </c>
      <c r="D3338" s="26" t="s">
        <v>281</v>
      </c>
      <c r="E3338" s="26"/>
      <c r="F3338" s="26"/>
      <c r="G3338" s="43"/>
      <c r="H3338" s="32"/>
      <c r="I3338" s="71"/>
      <c r="J3338" s="71"/>
    </row>
    <row r="3339" spans="1:15">
      <c r="A3339" s="24"/>
      <c r="B3339" s="29"/>
      <c r="C3339" s="29" t="s">
        <v>282</v>
      </c>
      <c r="D3339" s="26"/>
      <c r="E3339" s="26"/>
      <c r="F3339" s="26"/>
      <c r="G3339" s="59"/>
      <c r="H3339" s="24"/>
      <c r="I3339" s="71"/>
      <c r="J3339" s="71"/>
    </row>
    <row r="3340" spans="1:15">
      <c r="A3340" s="24"/>
      <c r="B3340" s="29"/>
      <c r="C3340" s="129" t="s">
        <v>724</v>
      </c>
      <c r="D3340" s="26"/>
      <c r="E3340" s="26"/>
      <c r="F3340" s="26">
        <v>1</v>
      </c>
      <c r="G3340" s="43">
        <v>1060.4100000000001</v>
      </c>
      <c r="H3340" s="124">
        <v>43556</v>
      </c>
      <c r="I3340" s="71"/>
      <c r="J3340" s="71"/>
    </row>
    <row r="3341" spans="1:15">
      <c r="A3341" s="24"/>
      <c r="B3341" s="29"/>
      <c r="C3341" s="24" t="s">
        <v>335</v>
      </c>
      <c r="D3341" s="26" t="s">
        <v>287</v>
      </c>
      <c r="E3341" s="26">
        <v>1</v>
      </c>
      <c r="F3341" s="26">
        <v>0.19</v>
      </c>
      <c r="G3341" s="59">
        <v>177.65</v>
      </c>
      <c r="H3341" s="24"/>
      <c r="I3341" s="71"/>
      <c r="J3341" s="71"/>
    </row>
    <row r="3342" spans="1:15">
      <c r="A3342" s="24"/>
      <c r="B3342" s="24"/>
      <c r="C3342" s="36" t="s">
        <v>336</v>
      </c>
      <c r="D3342" s="24"/>
      <c r="E3342" s="26"/>
      <c r="F3342" s="26"/>
      <c r="G3342" s="59"/>
      <c r="H3342" s="24"/>
      <c r="I3342" s="71"/>
      <c r="J3342" s="71"/>
    </row>
    <row r="3343" spans="1:15">
      <c r="A3343" s="24"/>
      <c r="B3343" s="28" t="s">
        <v>275</v>
      </c>
      <c r="C3343" s="24"/>
      <c r="D3343" s="26"/>
      <c r="E3343" s="26"/>
      <c r="F3343" s="26"/>
      <c r="G3343" s="58">
        <f>SUM(G3335:G3342)</f>
        <v>2292.15</v>
      </c>
      <c r="H3343" s="24"/>
      <c r="I3343" s="71"/>
      <c r="J3343" s="71"/>
      <c r="M3343" s="33"/>
      <c r="N3343" s="33"/>
      <c r="O3343" s="47"/>
    </row>
    <row r="3344" spans="1:15" ht="14.25">
      <c r="A3344" s="24">
        <v>283</v>
      </c>
      <c r="B3344" s="25" t="s">
        <v>174</v>
      </c>
      <c r="C3344" s="24"/>
      <c r="D3344" s="26"/>
      <c r="E3344" s="26"/>
      <c r="F3344" s="26"/>
      <c r="G3344" s="59"/>
      <c r="H3344" s="24"/>
      <c r="I3344" s="71"/>
      <c r="J3344" s="71"/>
      <c r="K3344" s="71"/>
      <c r="L3344" s="71"/>
      <c r="M3344" s="9"/>
      <c r="N3344" s="9"/>
      <c r="O3344" s="9"/>
    </row>
    <row r="3345" spans="1:18">
      <c r="A3345" s="24"/>
      <c r="B3345" s="27" t="s">
        <v>274</v>
      </c>
      <c r="C3345" s="24"/>
      <c r="D3345" s="26"/>
      <c r="E3345" s="26"/>
      <c r="F3345" s="26"/>
      <c r="G3345" s="59"/>
      <c r="H3345" s="24"/>
      <c r="I3345" s="71"/>
      <c r="J3345" s="71"/>
      <c r="M3345" s="9"/>
      <c r="N3345" s="9"/>
      <c r="O3345" s="9"/>
      <c r="P3345" s="9"/>
      <c r="Q3345" s="9"/>
      <c r="R3345" s="9"/>
    </row>
    <row r="3346" spans="1:18">
      <c r="A3346" s="24"/>
      <c r="B3346" s="27"/>
      <c r="C3346" s="24"/>
      <c r="D3346" s="26"/>
      <c r="E3346" s="26"/>
      <c r="F3346" s="26"/>
      <c r="G3346" s="59"/>
      <c r="H3346" s="32"/>
      <c r="I3346" s="71"/>
      <c r="J3346" s="71"/>
      <c r="M3346" s="9"/>
      <c r="N3346" s="9"/>
      <c r="O3346" s="9"/>
      <c r="P3346" s="9"/>
      <c r="Q3346" s="9"/>
      <c r="R3346" s="9"/>
    </row>
    <row r="3347" spans="1:18">
      <c r="A3347" s="24"/>
      <c r="B3347" s="28" t="s">
        <v>275</v>
      </c>
      <c r="C3347" s="24"/>
      <c r="D3347" s="26"/>
      <c r="E3347" s="26"/>
      <c r="F3347" s="26"/>
      <c r="G3347" s="58">
        <f>SUM(G3346:G3346)</f>
        <v>0</v>
      </c>
      <c r="H3347" s="24"/>
      <c r="I3347" s="71"/>
      <c r="J3347" s="71"/>
      <c r="K3347" s="9"/>
      <c r="L3347" s="9"/>
      <c r="M3347" s="9"/>
      <c r="N3347" s="9"/>
      <c r="O3347" s="9"/>
      <c r="P3347" s="9"/>
      <c r="Q3347" s="9"/>
      <c r="R3347" s="9"/>
    </row>
    <row r="3348" spans="1:18">
      <c r="A3348" s="24"/>
      <c r="B3348" s="27" t="s">
        <v>276</v>
      </c>
      <c r="C3348" s="29" t="s">
        <v>277</v>
      </c>
      <c r="D3348" s="26" t="s">
        <v>278</v>
      </c>
      <c r="E3348" s="26">
        <v>1593.7</v>
      </c>
      <c r="F3348" s="26"/>
      <c r="G3348" s="59">
        <f>E3348*2.3</f>
        <v>3665.5099999999998</v>
      </c>
      <c r="H3348" s="24"/>
      <c r="I3348" s="71"/>
      <c r="J3348" s="71"/>
      <c r="K3348" s="9"/>
      <c r="L3348" s="9"/>
      <c r="M3348" s="9"/>
      <c r="N3348" s="9"/>
      <c r="O3348" s="9"/>
      <c r="P3348" s="9"/>
      <c r="Q3348" s="9"/>
      <c r="R3348" s="9"/>
    </row>
    <row r="3349" spans="1:18">
      <c r="A3349" s="24"/>
      <c r="B3349" s="27"/>
      <c r="C3349" s="129" t="s">
        <v>724</v>
      </c>
      <c r="D3349" s="26"/>
      <c r="E3349" s="26"/>
      <c r="F3349" s="26">
        <v>0.5</v>
      </c>
      <c r="G3349" s="43">
        <v>585.66</v>
      </c>
      <c r="H3349" s="124">
        <v>43556</v>
      </c>
      <c r="I3349" s="71"/>
      <c r="J3349" s="71"/>
      <c r="K3349" s="9"/>
      <c r="L3349" s="9"/>
      <c r="M3349" s="9"/>
      <c r="N3349" s="9"/>
      <c r="O3349" s="9"/>
      <c r="P3349" s="9"/>
      <c r="Q3349" s="9"/>
      <c r="R3349" s="9"/>
    </row>
    <row r="3350" spans="1:18">
      <c r="A3350" s="24"/>
      <c r="B3350" s="29"/>
      <c r="C3350" s="24" t="s">
        <v>335</v>
      </c>
      <c r="D3350" s="26" t="s">
        <v>287</v>
      </c>
      <c r="E3350" s="26">
        <v>1</v>
      </c>
      <c r="F3350" s="26">
        <v>0.19</v>
      </c>
      <c r="G3350" s="59">
        <v>177.65</v>
      </c>
      <c r="H3350" s="24"/>
      <c r="I3350" s="71"/>
      <c r="J3350" s="77"/>
      <c r="K3350" s="9"/>
      <c r="L3350" s="9"/>
      <c r="M3350" s="9"/>
      <c r="N3350" s="9"/>
      <c r="O3350" s="9"/>
      <c r="P3350" s="9"/>
    </row>
    <row r="3351" spans="1:18">
      <c r="A3351" s="24"/>
      <c r="B3351" s="24"/>
      <c r="C3351" s="36" t="s">
        <v>336</v>
      </c>
      <c r="D3351" s="26"/>
      <c r="E3351" s="26"/>
      <c r="F3351" s="26"/>
      <c r="G3351" s="59"/>
      <c r="H3351" s="24"/>
      <c r="I3351" s="71"/>
      <c r="J3351" s="74"/>
      <c r="K3351" s="33"/>
      <c r="L3351" s="33"/>
      <c r="M3351" s="9"/>
      <c r="N3351" s="33"/>
      <c r="O3351" s="33"/>
      <c r="P3351" s="33"/>
    </row>
    <row r="3352" spans="1:18">
      <c r="A3352" s="24"/>
      <c r="B3352" s="28" t="s">
        <v>275</v>
      </c>
      <c r="C3352" s="24"/>
      <c r="D3352" s="26"/>
      <c r="E3352" s="26"/>
      <c r="F3352" s="26"/>
      <c r="G3352" s="58">
        <f>SUM(G3348:G3351)</f>
        <v>4428.82</v>
      </c>
      <c r="H3352" s="24"/>
      <c r="I3352" s="71"/>
      <c r="J3352" s="77"/>
      <c r="K3352" s="9"/>
      <c r="L3352" s="9"/>
      <c r="M3352" s="9"/>
      <c r="N3352" s="33"/>
      <c r="O3352" s="33"/>
      <c r="P3352" s="47"/>
    </row>
    <row r="3353" spans="1:18" ht="14.25">
      <c r="A3353" s="24">
        <v>284</v>
      </c>
      <c r="B3353" s="67" t="s">
        <v>43</v>
      </c>
      <c r="C3353" s="24"/>
      <c r="D3353" s="26"/>
      <c r="E3353" s="26"/>
      <c r="F3353" s="26"/>
      <c r="G3353" s="59"/>
      <c r="H3353" s="24"/>
      <c r="I3353" s="71"/>
      <c r="J3353" s="77"/>
      <c r="K3353" s="9"/>
      <c r="L3353" s="9"/>
      <c r="M3353" s="33"/>
      <c r="N3353" s="33"/>
      <c r="O3353" s="33"/>
      <c r="P3353" s="33"/>
    </row>
    <row r="3354" spans="1:18">
      <c r="A3354" s="24"/>
      <c r="B3354" s="27" t="s">
        <v>274</v>
      </c>
      <c r="C3354" s="24"/>
      <c r="D3354" s="26"/>
      <c r="E3354" s="26"/>
      <c r="F3354" s="26"/>
      <c r="G3354" s="59"/>
      <c r="H3354" s="24"/>
      <c r="I3354" s="71"/>
      <c r="J3354" s="71"/>
      <c r="M3354" s="9"/>
      <c r="N3354" s="9"/>
      <c r="O3354" s="9"/>
    </row>
    <row r="3355" spans="1:18">
      <c r="A3355" s="24"/>
      <c r="B3355" s="27"/>
      <c r="C3355" s="24"/>
      <c r="D3355" s="26"/>
      <c r="E3355" s="26"/>
      <c r="F3355" s="26"/>
      <c r="G3355" s="59"/>
      <c r="H3355" s="36"/>
      <c r="I3355" s="71"/>
      <c r="J3355" s="71"/>
      <c r="M3355" s="9"/>
      <c r="N3355" s="9"/>
      <c r="O3355" s="9"/>
    </row>
    <row r="3356" spans="1:18">
      <c r="A3356" s="24"/>
      <c r="B3356" s="28" t="s">
        <v>275</v>
      </c>
      <c r="C3356" s="24"/>
      <c r="D3356" s="26"/>
      <c r="E3356" s="26"/>
      <c r="F3356" s="26"/>
      <c r="G3356" s="61">
        <f>SUM(G3355:G3355)</f>
        <v>0</v>
      </c>
      <c r="H3356" s="24"/>
      <c r="I3356" s="71"/>
      <c r="J3356" s="71"/>
    </row>
    <row r="3357" spans="1:18">
      <c r="A3357" s="24"/>
      <c r="B3357" s="27" t="s">
        <v>276</v>
      </c>
      <c r="C3357" s="29" t="s">
        <v>277</v>
      </c>
      <c r="D3357" s="26" t="s">
        <v>278</v>
      </c>
      <c r="E3357" s="26">
        <v>473.7</v>
      </c>
      <c r="F3357" s="26"/>
      <c r="G3357" s="59">
        <f>E3357*2.3</f>
        <v>1089.51</v>
      </c>
      <c r="H3357" s="24"/>
      <c r="I3357" s="112" t="s">
        <v>392</v>
      </c>
      <c r="J3357" s="120" t="s">
        <v>403</v>
      </c>
    </row>
    <row r="3358" spans="1:18">
      <c r="A3358" s="24"/>
      <c r="B3358" s="29"/>
      <c r="C3358" s="68" t="s">
        <v>197</v>
      </c>
      <c r="D3358" s="69"/>
      <c r="E3358" s="69"/>
      <c r="F3358" s="69"/>
      <c r="G3358" s="94">
        <v>0</v>
      </c>
      <c r="H3358" s="70"/>
      <c r="I3358" s="71"/>
      <c r="J3358" s="71"/>
    </row>
    <row r="3359" spans="1:18">
      <c r="A3359" s="24"/>
      <c r="B3359" s="29"/>
      <c r="C3359" s="29" t="s">
        <v>280</v>
      </c>
      <c r="D3359" s="26" t="s">
        <v>281</v>
      </c>
      <c r="E3359" s="26"/>
      <c r="F3359" s="26"/>
      <c r="G3359" s="43"/>
      <c r="H3359" s="66"/>
      <c r="I3359" s="71"/>
      <c r="J3359" s="71"/>
    </row>
    <row r="3360" spans="1:18">
      <c r="A3360" s="24"/>
      <c r="B3360" s="29"/>
      <c r="C3360" s="29" t="s">
        <v>198</v>
      </c>
      <c r="D3360" s="26" t="s">
        <v>281</v>
      </c>
      <c r="E3360" s="26"/>
      <c r="F3360" s="26"/>
      <c r="G3360" s="43"/>
      <c r="H3360" s="32"/>
      <c r="I3360" s="71"/>
      <c r="J3360" s="71"/>
    </row>
    <row r="3361" spans="1:19">
      <c r="A3361" s="24"/>
      <c r="B3361" s="29"/>
      <c r="C3361" s="29" t="s">
        <v>282</v>
      </c>
      <c r="D3361" s="26"/>
      <c r="E3361" s="26"/>
      <c r="F3361" s="26"/>
      <c r="G3361" s="59"/>
      <c r="H3361" s="24"/>
      <c r="I3361" s="71"/>
      <c r="J3361" s="77"/>
      <c r="K3361" s="9"/>
      <c r="L3361" s="9"/>
      <c r="M3361" s="9"/>
      <c r="N3361" s="9"/>
      <c r="O3361" s="9"/>
      <c r="P3361" s="9"/>
    </row>
    <row r="3362" spans="1:19">
      <c r="A3362" s="24"/>
      <c r="B3362" s="29"/>
      <c r="C3362" s="129" t="s">
        <v>724</v>
      </c>
      <c r="D3362" s="26"/>
      <c r="E3362" s="26"/>
      <c r="F3362" s="26">
        <v>1</v>
      </c>
      <c r="G3362" s="43">
        <v>1060.4100000000001</v>
      </c>
      <c r="H3362" s="124">
        <v>43556</v>
      </c>
      <c r="I3362" s="71"/>
      <c r="J3362" s="77"/>
      <c r="K3362" s="9"/>
      <c r="L3362" s="9"/>
      <c r="M3362" s="9"/>
      <c r="N3362" s="9"/>
      <c r="O3362" s="9"/>
      <c r="P3362" s="9"/>
    </row>
    <row r="3363" spans="1:19">
      <c r="A3363" s="24"/>
      <c r="B3363" s="28" t="s">
        <v>275</v>
      </c>
      <c r="C3363" s="24"/>
      <c r="D3363" s="26"/>
      <c r="E3363" s="26"/>
      <c r="F3363" s="26"/>
      <c r="G3363" s="58">
        <f>SUM(G3357:G3362)</f>
        <v>2149.92</v>
      </c>
      <c r="H3363" s="24"/>
      <c r="I3363" s="71"/>
      <c r="J3363" s="74"/>
      <c r="K3363" s="33"/>
      <c r="L3363" s="34"/>
      <c r="M3363" s="33"/>
      <c r="N3363" s="34"/>
      <c r="O3363" s="9"/>
      <c r="P3363" s="9"/>
    </row>
    <row r="3364" spans="1:19" ht="14.25">
      <c r="A3364" s="24">
        <v>285</v>
      </c>
      <c r="B3364" s="25" t="s">
        <v>44</v>
      </c>
      <c r="C3364" s="24"/>
      <c r="D3364" s="26"/>
      <c r="E3364" s="26"/>
      <c r="F3364" s="26"/>
      <c r="G3364" s="59"/>
      <c r="H3364" s="24"/>
      <c r="I3364" s="71"/>
      <c r="J3364" s="77"/>
      <c r="K3364" s="33"/>
      <c r="L3364" s="33"/>
      <c r="M3364" s="33"/>
      <c r="N3364" s="33"/>
      <c r="O3364" s="33"/>
      <c r="P3364" s="33"/>
    </row>
    <row r="3365" spans="1:19">
      <c r="A3365" s="24"/>
      <c r="B3365" s="27" t="s">
        <v>274</v>
      </c>
      <c r="C3365" s="24"/>
      <c r="D3365" s="26"/>
      <c r="E3365" s="26"/>
      <c r="F3365" s="26"/>
      <c r="G3365" s="59"/>
      <c r="H3365" s="24"/>
      <c r="I3365" s="71"/>
      <c r="J3365" s="77"/>
      <c r="K3365" s="9"/>
      <c r="L3365" s="9"/>
      <c r="M3365" s="9"/>
      <c r="N3365" s="9"/>
      <c r="O3365" s="9"/>
      <c r="P3365" s="9"/>
    </row>
    <row r="3366" spans="1:19">
      <c r="A3366" s="24"/>
      <c r="B3366" s="27" t="s">
        <v>352</v>
      </c>
      <c r="C3366" s="24" t="s">
        <v>388</v>
      </c>
      <c r="D3366" s="26" t="s">
        <v>126</v>
      </c>
      <c r="E3366" s="26">
        <v>3.4</v>
      </c>
      <c r="F3366" s="26">
        <v>7.8</v>
      </c>
      <c r="G3366" s="26">
        <v>3978.43</v>
      </c>
      <c r="H3366" s="32">
        <v>43581</v>
      </c>
      <c r="I3366" s="71"/>
      <c r="J3366" s="77"/>
      <c r="K3366" s="9"/>
      <c r="L3366" s="9"/>
      <c r="M3366" s="9"/>
      <c r="N3366" s="9"/>
      <c r="O3366" s="9"/>
      <c r="P3366" s="9"/>
    </row>
    <row r="3367" spans="1:19">
      <c r="A3367" s="24"/>
      <c r="B3367" s="28" t="s">
        <v>275</v>
      </c>
      <c r="C3367" s="24"/>
      <c r="D3367" s="26"/>
      <c r="E3367" s="26"/>
      <c r="F3367" s="26"/>
      <c r="G3367" s="58">
        <f>SUM(G3366:G3366)</f>
        <v>3978.43</v>
      </c>
      <c r="H3367" s="24"/>
      <c r="I3367" s="71"/>
      <c r="J3367" s="74"/>
      <c r="K3367" s="74"/>
      <c r="L3367" s="74"/>
      <c r="M3367" s="74"/>
    </row>
    <row r="3368" spans="1:19">
      <c r="A3368" s="24"/>
      <c r="B3368" s="27" t="s">
        <v>276</v>
      </c>
      <c r="C3368" s="29" t="s">
        <v>277</v>
      </c>
      <c r="D3368" s="26" t="s">
        <v>278</v>
      </c>
      <c r="E3368" s="26">
        <v>1808.6</v>
      </c>
      <c r="F3368" s="26"/>
      <c r="G3368" s="59">
        <f>E3368*2.3</f>
        <v>4159.78</v>
      </c>
      <c r="H3368" s="24"/>
      <c r="I3368" s="112" t="s">
        <v>392</v>
      </c>
      <c r="J3368" s="77"/>
      <c r="K3368" s="77"/>
      <c r="L3368" s="77"/>
      <c r="M3368" s="77"/>
    </row>
    <row r="3369" spans="1:19">
      <c r="A3369" s="24"/>
      <c r="B3369" s="27"/>
      <c r="C3369" s="29" t="s">
        <v>279</v>
      </c>
      <c r="D3369" s="26"/>
      <c r="E3369" s="26"/>
      <c r="F3369" s="26"/>
      <c r="G3369" s="59"/>
      <c r="H3369" s="24"/>
      <c r="I3369" s="71"/>
      <c r="J3369" s="77"/>
      <c r="K3369" s="77"/>
      <c r="L3369" s="77"/>
      <c r="M3369" s="77"/>
    </row>
    <row r="3370" spans="1:19">
      <c r="A3370" s="24"/>
      <c r="B3370" s="27"/>
      <c r="C3370" s="29" t="s">
        <v>280</v>
      </c>
      <c r="D3370" s="26" t="s">
        <v>281</v>
      </c>
      <c r="E3370" s="26"/>
      <c r="F3370" s="26"/>
      <c r="G3370" s="43"/>
      <c r="H3370" s="66"/>
      <c r="I3370" s="71"/>
      <c r="J3370" s="77"/>
      <c r="K3370" s="77"/>
      <c r="L3370" s="77"/>
      <c r="M3370" s="77"/>
    </row>
    <row r="3371" spans="1:19">
      <c r="A3371" s="24"/>
      <c r="B3371" s="29"/>
      <c r="C3371" s="29" t="s">
        <v>198</v>
      </c>
      <c r="D3371" s="26" t="s">
        <v>281</v>
      </c>
      <c r="E3371" s="26"/>
      <c r="F3371" s="26"/>
      <c r="G3371" s="43"/>
      <c r="H3371" s="66"/>
      <c r="I3371" s="71"/>
      <c r="J3371" s="71"/>
      <c r="L3371" s="74"/>
    </row>
    <row r="3372" spans="1:19">
      <c r="A3372" s="24"/>
      <c r="B3372" s="29"/>
      <c r="C3372" s="129" t="s">
        <v>724</v>
      </c>
      <c r="D3372" s="26"/>
      <c r="E3372" s="26"/>
      <c r="F3372" s="26">
        <v>1</v>
      </c>
      <c r="G3372" s="43">
        <v>1060.4100000000001</v>
      </c>
      <c r="H3372" s="124">
        <v>43556</v>
      </c>
      <c r="I3372" s="71"/>
      <c r="J3372" s="71"/>
      <c r="L3372" s="74"/>
    </row>
    <row r="3373" spans="1:19" ht="13.5" customHeight="1">
      <c r="A3373" s="24"/>
      <c r="B3373" s="29"/>
      <c r="C3373" s="24" t="s">
        <v>335</v>
      </c>
      <c r="D3373" s="26" t="s">
        <v>287</v>
      </c>
      <c r="E3373" s="26">
        <v>1</v>
      </c>
      <c r="F3373" s="26">
        <v>0.19</v>
      </c>
      <c r="G3373" s="59">
        <v>177.65</v>
      </c>
      <c r="H3373" s="32"/>
      <c r="I3373" s="71"/>
      <c r="J3373" s="71"/>
    </row>
    <row r="3374" spans="1:19">
      <c r="A3374" s="24"/>
      <c r="B3374" s="29"/>
      <c r="C3374" s="36" t="s">
        <v>336</v>
      </c>
      <c r="D3374" s="24"/>
      <c r="E3374" s="26"/>
      <c r="F3374" s="26"/>
      <c r="G3374" s="59"/>
      <c r="H3374" s="24"/>
      <c r="I3374" s="71"/>
      <c r="J3374" s="71"/>
      <c r="N3374" s="9"/>
      <c r="O3374" s="9"/>
      <c r="P3374" s="9"/>
      <c r="Q3374" s="9"/>
      <c r="R3374" s="9"/>
    </row>
    <row r="3375" spans="1:19">
      <c r="A3375" s="24"/>
      <c r="B3375" s="28" t="s">
        <v>275</v>
      </c>
      <c r="C3375" s="24"/>
      <c r="D3375" s="26"/>
      <c r="E3375" s="26"/>
      <c r="F3375" s="26"/>
      <c r="G3375" s="58">
        <f>SUM(G3368:G3374)</f>
        <v>5397.8399999999992</v>
      </c>
      <c r="H3375" s="24"/>
      <c r="I3375" s="71"/>
      <c r="J3375" s="71"/>
      <c r="N3375" s="9"/>
      <c r="O3375" s="9"/>
      <c r="P3375" s="9"/>
      <c r="Q3375" s="9"/>
      <c r="R3375" s="9"/>
      <c r="S3375" s="9"/>
    </row>
    <row r="3376" spans="1:19" ht="14.25">
      <c r="A3376" s="24">
        <v>286</v>
      </c>
      <c r="B3376" s="67" t="s">
        <v>45</v>
      </c>
      <c r="C3376" s="24"/>
      <c r="D3376" s="26"/>
      <c r="E3376" s="26"/>
      <c r="F3376" s="26"/>
      <c r="G3376" s="59"/>
      <c r="H3376" s="24"/>
      <c r="I3376" s="71"/>
      <c r="J3376" s="71"/>
      <c r="N3376" s="9"/>
      <c r="O3376" s="33"/>
      <c r="P3376" s="33"/>
      <c r="Q3376" s="33"/>
      <c r="R3376" s="33"/>
      <c r="S3376" s="38"/>
    </row>
    <row r="3377" spans="1:20">
      <c r="A3377" s="24"/>
      <c r="B3377" s="27" t="s">
        <v>274</v>
      </c>
      <c r="C3377" s="24"/>
      <c r="D3377" s="26"/>
      <c r="E3377" s="26"/>
      <c r="F3377" s="26"/>
      <c r="G3377" s="59"/>
      <c r="H3377" s="24"/>
      <c r="I3377" s="71"/>
      <c r="J3377" s="71"/>
      <c r="N3377" s="9"/>
      <c r="O3377" s="33"/>
      <c r="P3377" s="33"/>
      <c r="Q3377" s="33"/>
      <c r="R3377" s="33"/>
      <c r="S3377" s="38"/>
    </row>
    <row r="3378" spans="1:20">
      <c r="A3378" s="24"/>
      <c r="B3378" s="27"/>
      <c r="C3378" s="24"/>
      <c r="D3378" s="26"/>
      <c r="E3378" s="26"/>
      <c r="F3378" s="26"/>
      <c r="G3378" s="43"/>
      <c r="H3378" s="32"/>
      <c r="I3378" s="71"/>
      <c r="J3378" s="71"/>
      <c r="N3378" s="9"/>
      <c r="O3378" s="33"/>
      <c r="P3378" s="33"/>
      <c r="Q3378" s="33"/>
      <c r="R3378" s="33"/>
      <c r="S3378" s="38"/>
    </row>
    <row r="3379" spans="1:20">
      <c r="A3379" s="24"/>
      <c r="B3379" s="28" t="s">
        <v>275</v>
      </c>
      <c r="C3379" s="24"/>
      <c r="D3379" s="26"/>
      <c r="E3379" s="26"/>
      <c r="F3379" s="26"/>
      <c r="G3379" s="58">
        <f>SUM(G3378:G3378)</f>
        <v>0</v>
      </c>
      <c r="H3379" s="24"/>
      <c r="I3379" s="71"/>
      <c r="J3379" s="71"/>
      <c r="N3379" s="9"/>
      <c r="O3379" s="9"/>
      <c r="P3379" s="9"/>
      <c r="Q3379" s="9"/>
      <c r="R3379" s="9"/>
      <c r="S3379" s="9"/>
    </row>
    <row r="3380" spans="1:20">
      <c r="A3380" s="24"/>
      <c r="B3380" s="27" t="s">
        <v>276</v>
      </c>
      <c r="C3380" s="29" t="s">
        <v>277</v>
      </c>
      <c r="D3380" s="26" t="s">
        <v>278</v>
      </c>
      <c r="E3380" s="26">
        <v>525.5</v>
      </c>
      <c r="F3380" s="26"/>
      <c r="G3380" s="59">
        <f>E3380*2.3</f>
        <v>1208.6499999999999</v>
      </c>
      <c r="H3380" s="24"/>
      <c r="I3380" s="112" t="s">
        <v>392</v>
      </c>
      <c r="J3380" s="71"/>
      <c r="N3380" s="9"/>
      <c r="O3380" s="9"/>
      <c r="P3380" s="9"/>
      <c r="Q3380" s="9"/>
      <c r="R3380" s="9"/>
      <c r="S3380" s="9"/>
    </row>
    <row r="3381" spans="1:20">
      <c r="A3381" s="24"/>
      <c r="B3381" s="27"/>
      <c r="C3381" s="129" t="s">
        <v>724</v>
      </c>
      <c r="D3381" s="26"/>
      <c r="E3381" s="26"/>
      <c r="F3381" s="26">
        <v>0.5</v>
      </c>
      <c r="G3381" s="43">
        <v>585.66</v>
      </c>
      <c r="H3381" s="124">
        <v>43556</v>
      </c>
      <c r="I3381" s="71"/>
      <c r="J3381" s="71"/>
      <c r="N3381" s="9"/>
      <c r="O3381" s="9"/>
      <c r="P3381" s="9"/>
      <c r="Q3381" s="9"/>
      <c r="R3381" s="9"/>
      <c r="S3381" s="9"/>
    </row>
    <row r="3382" spans="1:20">
      <c r="A3382" s="24"/>
      <c r="B3382" s="29"/>
      <c r="C3382" s="24" t="s">
        <v>335</v>
      </c>
      <c r="D3382" s="26" t="s">
        <v>287</v>
      </c>
      <c r="E3382" s="26">
        <v>1</v>
      </c>
      <c r="F3382" s="26">
        <v>0.19</v>
      </c>
      <c r="G3382" s="59">
        <v>177.65</v>
      </c>
      <c r="H3382" s="24"/>
      <c r="I3382" s="71"/>
      <c r="J3382" s="71"/>
      <c r="N3382" s="9"/>
      <c r="O3382" s="9"/>
      <c r="P3382" s="9"/>
      <c r="Q3382" s="9"/>
      <c r="R3382" s="9"/>
    </row>
    <row r="3383" spans="1:20">
      <c r="A3383" s="24"/>
      <c r="B3383" s="29"/>
      <c r="C3383" s="36" t="s">
        <v>336</v>
      </c>
      <c r="D3383" s="24"/>
      <c r="E3383" s="26"/>
      <c r="F3383" s="26"/>
      <c r="G3383" s="59"/>
      <c r="H3383" s="24"/>
      <c r="I3383" s="71"/>
      <c r="J3383" s="71"/>
    </row>
    <row r="3384" spans="1:20">
      <c r="A3384" s="24"/>
      <c r="B3384" s="28" t="s">
        <v>275</v>
      </c>
      <c r="C3384" s="24"/>
      <c r="D3384" s="26"/>
      <c r="E3384" s="26"/>
      <c r="F3384" s="26"/>
      <c r="G3384" s="58">
        <f>SUM(G3380:G3383)</f>
        <v>1971.96</v>
      </c>
      <c r="H3384" s="24"/>
      <c r="I3384" s="71"/>
      <c r="J3384" s="71"/>
    </row>
    <row r="3385" spans="1:20" ht="14.25">
      <c r="A3385" s="24">
        <v>287</v>
      </c>
      <c r="B3385" s="25" t="s">
        <v>46</v>
      </c>
      <c r="C3385" s="24"/>
      <c r="D3385" s="26"/>
      <c r="E3385" s="26"/>
      <c r="F3385" s="26"/>
      <c r="G3385" s="59"/>
      <c r="H3385" s="24"/>
      <c r="I3385" s="71"/>
      <c r="J3385" s="71"/>
      <c r="L3385" s="33"/>
      <c r="M3385" s="9"/>
    </row>
    <row r="3386" spans="1:20">
      <c r="A3386" s="24"/>
      <c r="B3386" s="27" t="s">
        <v>274</v>
      </c>
      <c r="C3386" s="24"/>
      <c r="D3386" s="26"/>
      <c r="E3386" s="26"/>
      <c r="F3386" s="26"/>
      <c r="G3386" s="59"/>
      <c r="H3386" s="24"/>
      <c r="I3386" s="71"/>
      <c r="J3386" s="71"/>
      <c r="L3386" s="33"/>
      <c r="M3386" s="9"/>
      <c r="N3386" s="37"/>
      <c r="O3386" s="33"/>
      <c r="P3386" s="33"/>
      <c r="Q3386" s="33"/>
      <c r="R3386" s="34"/>
      <c r="S3386" s="38"/>
      <c r="T3386" s="9"/>
    </row>
    <row r="3387" spans="1:20">
      <c r="A3387" s="24"/>
      <c r="B3387" s="27"/>
      <c r="C3387" s="24"/>
      <c r="D3387" s="26"/>
      <c r="E3387" s="26"/>
      <c r="F3387" s="26"/>
      <c r="G3387" s="59"/>
      <c r="H3387" s="32"/>
      <c r="I3387" s="71"/>
      <c r="J3387" s="71"/>
      <c r="L3387" s="33"/>
      <c r="M3387" s="9"/>
      <c r="N3387" s="37"/>
      <c r="O3387" s="33"/>
      <c r="P3387" s="33"/>
      <c r="Q3387" s="33"/>
      <c r="R3387" s="34"/>
      <c r="S3387" s="38"/>
      <c r="T3387" s="9"/>
    </row>
    <row r="3388" spans="1:20">
      <c r="A3388" s="24"/>
      <c r="B3388" s="28" t="s">
        <v>275</v>
      </c>
      <c r="C3388" s="24"/>
      <c r="D3388" s="26"/>
      <c r="E3388" s="26"/>
      <c r="F3388" s="26"/>
      <c r="G3388" s="58">
        <f>SUM(G3387:G3387)</f>
        <v>0</v>
      </c>
      <c r="H3388" s="24"/>
      <c r="I3388" s="71"/>
      <c r="J3388" s="71"/>
      <c r="L3388" s="74"/>
      <c r="M3388" s="9"/>
    </row>
    <row r="3389" spans="1:20">
      <c r="A3389" s="24"/>
      <c r="B3389" s="27" t="s">
        <v>276</v>
      </c>
      <c r="C3389" s="29" t="s">
        <v>277</v>
      </c>
      <c r="D3389" s="26" t="s">
        <v>278</v>
      </c>
      <c r="E3389" s="26">
        <v>1842</v>
      </c>
      <c r="F3389" s="26"/>
      <c r="G3389" s="59">
        <f>E3389*2.3</f>
        <v>4236.5999999999995</v>
      </c>
      <c r="H3389" s="24"/>
      <c r="I3389" s="71"/>
      <c r="J3389" s="71"/>
    </row>
    <row r="3390" spans="1:20">
      <c r="A3390" s="24"/>
      <c r="B3390" s="27"/>
      <c r="C3390" s="129" t="s">
        <v>724</v>
      </c>
      <c r="D3390" s="26"/>
      <c r="E3390" s="26"/>
      <c r="F3390" s="26">
        <v>0.5</v>
      </c>
      <c r="G3390" s="43">
        <v>585.66</v>
      </c>
      <c r="H3390" s="124">
        <v>43556</v>
      </c>
      <c r="I3390" s="71"/>
      <c r="J3390" s="71"/>
    </row>
    <row r="3391" spans="1:20">
      <c r="A3391" s="24"/>
      <c r="B3391" s="29"/>
      <c r="C3391" s="24" t="s">
        <v>335</v>
      </c>
      <c r="D3391" s="26" t="s">
        <v>287</v>
      </c>
      <c r="E3391" s="26">
        <v>1</v>
      </c>
      <c r="F3391" s="26">
        <v>0.19</v>
      </c>
      <c r="G3391" s="59">
        <v>177.65</v>
      </c>
      <c r="H3391" s="24"/>
      <c r="I3391" s="71"/>
      <c r="J3391" s="71"/>
      <c r="K3391" s="9"/>
      <c r="L3391" s="9"/>
      <c r="M3391" s="9"/>
      <c r="N3391" s="9"/>
      <c r="O3391" s="33"/>
    </row>
    <row r="3392" spans="1:20">
      <c r="A3392" s="24"/>
      <c r="B3392" s="24"/>
      <c r="C3392" s="36" t="s">
        <v>336</v>
      </c>
      <c r="D3392" s="26"/>
      <c r="E3392" s="26"/>
      <c r="F3392" s="26"/>
      <c r="G3392" s="59"/>
      <c r="H3392" s="24"/>
      <c r="I3392" s="71"/>
      <c r="J3392" s="71"/>
      <c r="K3392" s="33"/>
      <c r="L3392" s="33"/>
      <c r="M3392" s="33"/>
      <c r="N3392" s="9"/>
      <c r="O3392" s="9"/>
    </row>
    <row r="3393" spans="1:19">
      <c r="A3393" s="24"/>
      <c r="B3393" s="28" t="s">
        <v>275</v>
      </c>
      <c r="C3393" s="24"/>
      <c r="D3393" s="26"/>
      <c r="E3393" s="26"/>
      <c r="F3393" s="26"/>
      <c r="G3393" s="58">
        <f>SUM(G3389:G3392)</f>
        <v>4999.9099999999989</v>
      </c>
      <c r="H3393" s="24"/>
      <c r="I3393" s="71"/>
      <c r="J3393" s="71"/>
      <c r="K3393" s="9"/>
      <c r="L3393" s="9"/>
      <c r="M3393" s="9"/>
      <c r="N3393" s="9"/>
      <c r="O3393" s="9"/>
    </row>
    <row r="3394" spans="1:19" ht="14.25">
      <c r="A3394" s="24">
        <v>288</v>
      </c>
      <c r="B3394" s="67" t="s">
        <v>47</v>
      </c>
      <c r="C3394" s="24"/>
      <c r="D3394" s="26"/>
      <c r="E3394" s="26"/>
      <c r="F3394" s="26"/>
      <c r="G3394" s="59"/>
      <c r="H3394" s="24"/>
      <c r="I3394" s="71"/>
      <c r="J3394" s="71"/>
    </row>
    <row r="3395" spans="1:19">
      <c r="A3395" s="24"/>
      <c r="B3395" s="27" t="s">
        <v>274</v>
      </c>
      <c r="C3395" s="24"/>
      <c r="D3395" s="26"/>
      <c r="E3395" s="26"/>
      <c r="F3395" s="26"/>
      <c r="G3395" s="59"/>
      <c r="H3395" s="24"/>
      <c r="I3395" s="71"/>
      <c r="J3395" s="71"/>
    </row>
    <row r="3396" spans="1:19">
      <c r="A3396" s="24"/>
      <c r="B3396" s="27"/>
      <c r="C3396" s="24"/>
      <c r="D3396" s="26"/>
      <c r="E3396" s="26"/>
      <c r="F3396" s="26"/>
      <c r="G3396" s="59"/>
      <c r="H3396" s="32"/>
      <c r="I3396" s="71"/>
      <c r="J3396" s="71"/>
    </row>
    <row r="3397" spans="1:19">
      <c r="A3397" s="24"/>
      <c r="B3397" s="28" t="s">
        <v>275</v>
      </c>
      <c r="C3397" s="24"/>
      <c r="D3397" s="26"/>
      <c r="E3397" s="26"/>
      <c r="F3397" s="26"/>
      <c r="G3397" s="58">
        <f>SUM(G3396:G3396)</f>
        <v>0</v>
      </c>
      <c r="H3397" s="24"/>
      <c r="I3397" s="71"/>
      <c r="J3397" s="71"/>
    </row>
    <row r="3398" spans="1:19">
      <c r="A3398" s="24"/>
      <c r="B3398" s="27" t="s">
        <v>276</v>
      </c>
      <c r="C3398" s="29" t="s">
        <v>277</v>
      </c>
      <c r="D3398" s="26" t="s">
        <v>278</v>
      </c>
      <c r="E3398" s="26">
        <v>1093.4000000000001</v>
      </c>
      <c r="F3398" s="26"/>
      <c r="G3398" s="59">
        <f>E3398*2.3</f>
        <v>2514.8200000000002</v>
      </c>
      <c r="H3398" s="24"/>
      <c r="I3398" s="112" t="s">
        <v>392</v>
      </c>
      <c r="J3398" s="71"/>
    </row>
    <row r="3399" spans="1:19">
      <c r="A3399" s="24"/>
      <c r="B3399" s="27"/>
      <c r="C3399" s="129" t="s">
        <v>724</v>
      </c>
      <c r="D3399" s="26"/>
      <c r="E3399" s="26"/>
      <c r="F3399" s="26">
        <v>0.5</v>
      </c>
      <c r="G3399" s="43">
        <v>585.66</v>
      </c>
      <c r="H3399" s="124">
        <v>43556</v>
      </c>
      <c r="I3399" s="71"/>
      <c r="J3399" s="71"/>
    </row>
    <row r="3400" spans="1:19">
      <c r="A3400" s="24"/>
      <c r="B3400" s="29"/>
      <c r="C3400" s="24" t="s">
        <v>335</v>
      </c>
      <c r="D3400" s="26" t="s">
        <v>287</v>
      </c>
      <c r="E3400" s="26">
        <v>1</v>
      </c>
      <c r="F3400" s="26">
        <v>0.19</v>
      </c>
      <c r="G3400" s="59">
        <v>177.65</v>
      </c>
      <c r="H3400" s="24"/>
      <c r="I3400" s="71"/>
      <c r="J3400" s="71"/>
    </row>
    <row r="3401" spans="1:19">
      <c r="A3401" s="24"/>
      <c r="B3401" s="24"/>
      <c r="C3401" s="36" t="s">
        <v>336</v>
      </c>
      <c r="D3401" s="26"/>
      <c r="E3401" s="26"/>
      <c r="F3401" s="26"/>
      <c r="G3401" s="59"/>
      <c r="H3401" s="24"/>
      <c r="I3401" s="71"/>
      <c r="J3401" s="71"/>
      <c r="M3401" s="9"/>
      <c r="N3401" s="77"/>
      <c r="O3401" s="77"/>
      <c r="P3401" s="77"/>
      <c r="Q3401" s="77"/>
      <c r="R3401" s="77"/>
      <c r="S3401" s="77"/>
    </row>
    <row r="3402" spans="1:19">
      <c r="A3402" s="24"/>
      <c r="B3402" s="28" t="s">
        <v>275</v>
      </c>
      <c r="C3402" s="24"/>
      <c r="D3402" s="26"/>
      <c r="E3402" s="26"/>
      <c r="F3402" s="26"/>
      <c r="G3402" s="58">
        <f>SUM(G3398:G3401)</f>
        <v>3278.13</v>
      </c>
      <c r="H3402" s="24"/>
      <c r="I3402" s="71"/>
      <c r="J3402" s="71"/>
    </row>
    <row r="3403" spans="1:19" ht="14.25">
      <c r="A3403" s="24">
        <v>289</v>
      </c>
      <c r="B3403" s="67" t="s">
        <v>48</v>
      </c>
      <c r="C3403" s="24"/>
      <c r="D3403" s="26"/>
      <c r="E3403" s="26"/>
      <c r="F3403" s="26"/>
      <c r="G3403" s="59"/>
      <c r="H3403" s="24"/>
      <c r="I3403" s="71"/>
      <c r="J3403" s="71"/>
      <c r="M3403" s="9"/>
      <c r="N3403" s="33"/>
      <c r="O3403" s="33"/>
      <c r="P3403" s="33"/>
      <c r="Q3403" s="47"/>
      <c r="R3403" s="76"/>
      <c r="S3403" s="9"/>
    </row>
    <row r="3404" spans="1:19">
      <c r="A3404" s="24"/>
      <c r="B3404" s="27" t="s">
        <v>274</v>
      </c>
      <c r="C3404" s="24"/>
      <c r="D3404" s="26"/>
      <c r="E3404" s="26"/>
      <c r="F3404" s="26"/>
      <c r="G3404" s="59"/>
      <c r="H3404" s="24"/>
      <c r="I3404" s="71"/>
      <c r="J3404" s="71"/>
      <c r="K3404" s="9"/>
      <c r="L3404" s="9"/>
      <c r="M3404" s="9"/>
      <c r="N3404" s="33"/>
      <c r="O3404" s="33"/>
      <c r="P3404" s="33"/>
      <c r="Q3404" s="47"/>
      <c r="R3404" s="76"/>
      <c r="S3404" s="9"/>
    </row>
    <row r="3405" spans="1:19">
      <c r="A3405" s="24"/>
      <c r="B3405" s="27"/>
      <c r="C3405" s="24"/>
      <c r="D3405" s="26"/>
      <c r="E3405" s="26"/>
      <c r="F3405" s="26"/>
      <c r="G3405" s="26"/>
      <c r="H3405" s="66"/>
      <c r="I3405" s="71"/>
      <c r="J3405" s="71"/>
      <c r="K3405" s="9"/>
      <c r="L3405" s="9"/>
      <c r="M3405" s="9"/>
      <c r="N3405" s="33"/>
      <c r="O3405" s="33"/>
      <c r="P3405" s="33"/>
      <c r="Q3405" s="47"/>
      <c r="R3405" s="76"/>
      <c r="S3405" s="9"/>
    </row>
    <row r="3406" spans="1:19">
      <c r="A3406" s="24"/>
      <c r="B3406" s="28" t="s">
        <v>275</v>
      </c>
      <c r="C3406" s="24"/>
      <c r="D3406" s="26"/>
      <c r="E3406" s="26"/>
      <c r="F3406" s="26"/>
      <c r="G3406" s="58">
        <f>SUM(G3405:G3405)</f>
        <v>0</v>
      </c>
      <c r="H3406" s="24"/>
      <c r="I3406" s="71"/>
      <c r="J3406" s="74"/>
      <c r="K3406" s="33"/>
      <c r="L3406" s="33"/>
      <c r="M3406" s="9"/>
      <c r="N3406" s="9"/>
      <c r="O3406" s="9"/>
    </row>
    <row r="3407" spans="1:19">
      <c r="A3407" s="24"/>
      <c r="B3407" s="27" t="s">
        <v>276</v>
      </c>
      <c r="C3407" s="29" t="s">
        <v>277</v>
      </c>
      <c r="D3407" s="26" t="s">
        <v>278</v>
      </c>
      <c r="E3407" s="26">
        <v>1283.0999999999999</v>
      </c>
      <c r="F3407" s="26"/>
      <c r="G3407" s="59">
        <f>E3407*2.3</f>
        <v>2951.1299999999997</v>
      </c>
      <c r="H3407" s="24"/>
      <c r="I3407" s="71"/>
      <c r="J3407" s="77"/>
      <c r="K3407" s="77"/>
      <c r="L3407" s="9"/>
      <c r="M3407" s="9"/>
      <c r="N3407" s="9"/>
      <c r="O3407" s="9"/>
    </row>
    <row r="3408" spans="1:19">
      <c r="A3408" s="24"/>
      <c r="B3408" s="27"/>
      <c r="C3408" s="129" t="s">
        <v>724</v>
      </c>
      <c r="D3408" s="26"/>
      <c r="E3408" s="26"/>
      <c r="F3408" s="26">
        <v>0.5</v>
      </c>
      <c r="G3408" s="43">
        <v>585.66</v>
      </c>
      <c r="H3408" s="124">
        <v>43556</v>
      </c>
      <c r="I3408" s="71"/>
      <c r="J3408" s="77"/>
      <c r="K3408" s="77"/>
      <c r="L3408" s="9"/>
      <c r="M3408" s="9"/>
      <c r="N3408" s="9"/>
      <c r="O3408" s="9"/>
    </row>
    <row r="3409" spans="1:16">
      <c r="A3409" s="24"/>
      <c r="B3409" s="29"/>
      <c r="C3409" s="24" t="s">
        <v>335</v>
      </c>
      <c r="D3409" s="26" t="s">
        <v>287</v>
      </c>
      <c r="E3409" s="26">
        <v>1</v>
      </c>
      <c r="F3409" s="26">
        <v>0.19</v>
      </c>
      <c r="G3409" s="59">
        <v>177.65</v>
      </c>
      <c r="H3409" s="24"/>
      <c r="I3409" s="71"/>
      <c r="J3409" s="71"/>
      <c r="K3409" s="33"/>
      <c r="L3409" s="33"/>
      <c r="M3409" s="78"/>
    </row>
    <row r="3410" spans="1:16">
      <c r="A3410" s="24"/>
      <c r="B3410" s="24"/>
      <c r="C3410" s="36" t="s">
        <v>336</v>
      </c>
      <c r="D3410" s="26"/>
      <c r="E3410" s="26"/>
      <c r="F3410" s="26"/>
      <c r="G3410" s="59"/>
      <c r="H3410" s="24"/>
      <c r="I3410" s="71"/>
      <c r="J3410" s="71"/>
      <c r="K3410" s="9"/>
      <c r="L3410" s="9"/>
    </row>
    <row r="3411" spans="1:16">
      <c r="A3411" s="24"/>
      <c r="B3411" s="28" t="s">
        <v>275</v>
      </c>
      <c r="C3411" s="24"/>
      <c r="D3411" s="26"/>
      <c r="E3411" s="26"/>
      <c r="F3411" s="26"/>
      <c r="G3411" s="58">
        <f>SUM(G3407:G3410)</f>
        <v>3714.4399999999996</v>
      </c>
      <c r="H3411" s="24"/>
      <c r="I3411" s="71"/>
      <c r="J3411" s="71"/>
    </row>
    <row r="3412" spans="1:16" ht="14.25">
      <c r="A3412" s="24">
        <v>290</v>
      </c>
      <c r="B3412" s="67" t="s">
        <v>49</v>
      </c>
      <c r="C3412" s="24"/>
      <c r="D3412" s="26"/>
      <c r="E3412" s="26"/>
      <c r="F3412" s="26"/>
      <c r="G3412" s="59"/>
      <c r="H3412" s="32"/>
      <c r="I3412" s="71"/>
      <c r="J3412" s="71"/>
    </row>
    <row r="3413" spans="1:16">
      <c r="A3413" s="24"/>
      <c r="B3413" s="27" t="s">
        <v>274</v>
      </c>
      <c r="C3413" s="24"/>
      <c r="D3413" s="26"/>
      <c r="E3413" s="26"/>
      <c r="F3413" s="26"/>
      <c r="G3413" s="59"/>
      <c r="H3413" s="24"/>
      <c r="I3413" s="71"/>
      <c r="J3413" s="71"/>
      <c r="M3413" s="9"/>
      <c r="N3413" s="9"/>
      <c r="O3413" s="9"/>
      <c r="P3413" s="9"/>
    </row>
    <row r="3414" spans="1:16">
      <c r="A3414" s="24"/>
      <c r="B3414" s="27" t="s">
        <v>352</v>
      </c>
      <c r="C3414" s="24" t="s">
        <v>388</v>
      </c>
      <c r="D3414" s="26" t="s">
        <v>126</v>
      </c>
      <c r="E3414" s="26">
        <v>11</v>
      </c>
      <c r="F3414" s="26">
        <v>22.8</v>
      </c>
      <c r="G3414" s="26">
        <v>16284.01</v>
      </c>
      <c r="H3414" s="32">
        <v>43556</v>
      </c>
      <c r="I3414" s="71"/>
      <c r="J3414" s="71"/>
      <c r="M3414" s="9"/>
      <c r="N3414" s="9"/>
      <c r="O3414" s="9"/>
      <c r="P3414" s="9"/>
    </row>
    <row r="3415" spans="1:16">
      <c r="A3415" s="24"/>
      <c r="B3415" s="28" t="s">
        <v>275</v>
      </c>
      <c r="C3415" s="24"/>
      <c r="D3415" s="26"/>
      <c r="E3415" s="26"/>
      <c r="F3415" s="26"/>
      <c r="G3415" s="58">
        <f>SUM(G3414:G3414)</f>
        <v>16284.01</v>
      </c>
      <c r="H3415" s="24"/>
      <c r="I3415" s="71"/>
      <c r="J3415" s="71"/>
      <c r="M3415" s="9"/>
      <c r="N3415" s="9"/>
      <c r="O3415" s="9"/>
      <c r="P3415" s="9"/>
    </row>
    <row r="3416" spans="1:16">
      <c r="A3416" s="24"/>
      <c r="B3416" s="27" t="s">
        <v>276</v>
      </c>
      <c r="C3416" s="29" t="s">
        <v>277</v>
      </c>
      <c r="D3416" s="26" t="s">
        <v>278</v>
      </c>
      <c r="E3416" s="26">
        <v>946.5</v>
      </c>
      <c r="F3416" s="26"/>
      <c r="G3416" s="59">
        <f>E3416*2.3</f>
        <v>2176.9499999999998</v>
      </c>
      <c r="H3416" s="24"/>
      <c r="I3416" s="112" t="s">
        <v>392</v>
      </c>
      <c r="J3416" s="120" t="s">
        <v>403</v>
      </c>
      <c r="K3416" s="9"/>
      <c r="L3416" s="9"/>
      <c r="M3416" s="9"/>
    </row>
    <row r="3417" spans="1:16">
      <c r="A3417" s="24"/>
      <c r="B3417" s="27"/>
      <c r="C3417" s="129" t="s">
        <v>724</v>
      </c>
      <c r="D3417" s="26"/>
      <c r="E3417" s="26"/>
      <c r="F3417" s="26">
        <v>0.5</v>
      </c>
      <c r="G3417" s="43">
        <v>585.66</v>
      </c>
      <c r="H3417" s="124">
        <v>43556</v>
      </c>
      <c r="I3417" s="71"/>
      <c r="J3417" s="71"/>
      <c r="K3417" s="9"/>
      <c r="L3417" s="9"/>
      <c r="M3417" s="9"/>
    </row>
    <row r="3418" spans="1:16">
      <c r="A3418" s="24"/>
      <c r="B3418" s="29"/>
      <c r="C3418" s="24" t="s">
        <v>335</v>
      </c>
      <c r="D3418" s="26" t="s">
        <v>287</v>
      </c>
      <c r="E3418" s="26">
        <v>1</v>
      </c>
      <c r="F3418" s="26">
        <v>0.19</v>
      </c>
      <c r="G3418" s="59">
        <v>177.65</v>
      </c>
      <c r="H3418" s="24"/>
      <c r="I3418" s="71"/>
      <c r="J3418" s="71"/>
      <c r="K3418" s="9"/>
      <c r="L3418" s="9"/>
      <c r="M3418" s="9"/>
    </row>
    <row r="3419" spans="1:16">
      <c r="A3419" s="24"/>
      <c r="B3419" s="24"/>
      <c r="C3419" s="36" t="s">
        <v>336</v>
      </c>
      <c r="D3419" s="26"/>
      <c r="E3419" s="26"/>
      <c r="F3419" s="26"/>
      <c r="G3419" s="59"/>
      <c r="H3419" s="24"/>
      <c r="I3419" s="71"/>
      <c r="J3419" s="71"/>
      <c r="K3419" s="33"/>
      <c r="L3419" s="33"/>
      <c r="M3419" s="33"/>
      <c r="N3419" s="33"/>
      <c r="O3419" s="33"/>
    </row>
    <row r="3420" spans="1:16">
      <c r="A3420" s="24"/>
      <c r="B3420" s="28" t="s">
        <v>275</v>
      </c>
      <c r="C3420" s="24"/>
      <c r="D3420" s="26"/>
      <c r="E3420" s="26"/>
      <c r="F3420" s="26"/>
      <c r="G3420" s="58">
        <f>SUM(G3416:G3419)</f>
        <v>2940.2599999999998</v>
      </c>
      <c r="H3420" s="24"/>
      <c r="I3420" s="71"/>
      <c r="J3420" s="71"/>
      <c r="K3420" s="9"/>
      <c r="L3420" s="9"/>
      <c r="M3420" s="9"/>
    </row>
    <row r="3421" spans="1:16" ht="14.25">
      <c r="A3421" s="24">
        <v>291</v>
      </c>
      <c r="B3421" s="67" t="s">
        <v>127</v>
      </c>
      <c r="C3421" s="24"/>
      <c r="D3421" s="26"/>
      <c r="E3421" s="26"/>
      <c r="F3421" s="26"/>
      <c r="G3421" s="59"/>
      <c r="H3421" s="24"/>
      <c r="I3421" s="71"/>
      <c r="J3421" s="71"/>
    </row>
    <row r="3422" spans="1:16">
      <c r="A3422" s="24"/>
      <c r="B3422" s="27" t="s">
        <v>274</v>
      </c>
      <c r="C3422" s="24"/>
      <c r="D3422" s="26"/>
      <c r="E3422" s="26"/>
      <c r="F3422" s="26"/>
      <c r="G3422" s="59"/>
      <c r="H3422" s="24"/>
      <c r="I3422" s="71"/>
      <c r="J3422" s="71"/>
    </row>
    <row r="3423" spans="1:16">
      <c r="A3423" s="24"/>
      <c r="B3423" s="27" t="s">
        <v>649</v>
      </c>
      <c r="C3423" s="24" t="s">
        <v>650</v>
      </c>
      <c r="D3423" s="26" t="s">
        <v>278</v>
      </c>
      <c r="E3423" s="26">
        <v>0.5</v>
      </c>
      <c r="F3423" s="26">
        <v>5</v>
      </c>
      <c r="G3423" s="59">
        <v>3085.2</v>
      </c>
      <c r="H3423" s="36" t="s">
        <v>473</v>
      </c>
      <c r="I3423" s="71"/>
      <c r="J3423" s="71"/>
    </row>
    <row r="3424" spans="1:16">
      <c r="A3424" s="24"/>
      <c r="B3424" s="27"/>
      <c r="C3424" s="24" t="s">
        <v>651</v>
      </c>
      <c r="D3424" s="26" t="s">
        <v>278</v>
      </c>
      <c r="E3424" s="26">
        <v>3.7</v>
      </c>
      <c r="F3424" s="26">
        <v>44.7</v>
      </c>
      <c r="G3424" s="59">
        <v>17448.7</v>
      </c>
      <c r="H3424" s="36" t="s">
        <v>473</v>
      </c>
      <c r="I3424" s="71"/>
      <c r="J3424" s="71"/>
    </row>
    <row r="3425" spans="1:17">
      <c r="A3425" s="24"/>
      <c r="B3425" s="27" t="s">
        <v>352</v>
      </c>
      <c r="C3425" s="24" t="s">
        <v>438</v>
      </c>
      <c r="D3425" s="26" t="s">
        <v>287</v>
      </c>
      <c r="E3425" s="26">
        <v>5</v>
      </c>
      <c r="F3425" s="26">
        <v>3</v>
      </c>
      <c r="G3425" s="59">
        <v>913.44</v>
      </c>
      <c r="H3425" s="32">
        <v>43567</v>
      </c>
      <c r="I3425" s="71"/>
      <c r="J3425" s="71"/>
    </row>
    <row r="3426" spans="1:17">
      <c r="A3426" s="24"/>
      <c r="B3426" s="27"/>
      <c r="C3426" s="24" t="s">
        <v>543</v>
      </c>
      <c r="D3426" s="26" t="s">
        <v>287</v>
      </c>
      <c r="E3426" s="26">
        <v>4</v>
      </c>
      <c r="F3426" s="26">
        <v>1.4</v>
      </c>
      <c r="G3426" s="59">
        <v>658.58</v>
      </c>
      <c r="H3426" s="66">
        <v>43567</v>
      </c>
      <c r="I3426" s="71"/>
      <c r="J3426" s="71"/>
    </row>
    <row r="3427" spans="1:17">
      <c r="A3427" s="24"/>
      <c r="B3427" s="27" t="s">
        <v>649</v>
      </c>
      <c r="C3427" s="24" t="s">
        <v>652</v>
      </c>
      <c r="D3427" s="26" t="s">
        <v>287</v>
      </c>
      <c r="E3427" s="26">
        <v>1</v>
      </c>
      <c r="F3427" s="26">
        <v>6.7</v>
      </c>
      <c r="G3427" s="59">
        <v>2737.73</v>
      </c>
      <c r="H3427" s="32">
        <v>43574</v>
      </c>
      <c r="I3427" s="71"/>
      <c r="J3427" s="71"/>
    </row>
    <row r="3428" spans="1:17">
      <c r="A3428" s="24"/>
      <c r="B3428" s="27" t="s">
        <v>522</v>
      </c>
      <c r="C3428" s="24" t="s">
        <v>386</v>
      </c>
      <c r="D3428" s="26" t="s">
        <v>287</v>
      </c>
      <c r="E3428" s="26">
        <v>1</v>
      </c>
      <c r="F3428" s="26">
        <v>1.2</v>
      </c>
      <c r="G3428" s="43">
        <v>642.17999999999995</v>
      </c>
      <c r="H3428" s="66">
        <v>43579</v>
      </c>
      <c r="I3428" s="71"/>
      <c r="J3428" s="71"/>
    </row>
    <row r="3429" spans="1:17">
      <c r="A3429" s="24"/>
      <c r="B3429" s="27" t="s">
        <v>352</v>
      </c>
      <c r="C3429" s="24" t="s">
        <v>568</v>
      </c>
      <c r="D3429" s="26" t="s">
        <v>126</v>
      </c>
      <c r="E3429" s="26">
        <v>2</v>
      </c>
      <c r="F3429" s="26">
        <v>4.8</v>
      </c>
      <c r="G3429" s="43">
        <v>2308.58</v>
      </c>
      <c r="H3429" s="66">
        <v>43580</v>
      </c>
      <c r="I3429" s="71"/>
      <c r="J3429" s="71"/>
    </row>
    <row r="3430" spans="1:17">
      <c r="A3430" s="24"/>
      <c r="B3430" s="28" t="s">
        <v>275</v>
      </c>
      <c r="C3430" s="24"/>
      <c r="D3430" s="26"/>
      <c r="E3430" s="26"/>
      <c r="F3430" s="26"/>
      <c r="G3430" s="58">
        <f>SUM(G3423:G3429)</f>
        <v>27794.410000000003</v>
      </c>
      <c r="H3430" s="24"/>
      <c r="I3430" s="71"/>
      <c r="J3430" s="33"/>
      <c r="K3430" s="33"/>
      <c r="L3430" s="33"/>
      <c r="M3430" s="33"/>
      <c r="N3430" s="33"/>
    </row>
    <row r="3431" spans="1:17">
      <c r="A3431" s="24"/>
      <c r="B3431" s="27" t="s">
        <v>276</v>
      </c>
      <c r="C3431" s="29" t="s">
        <v>277</v>
      </c>
      <c r="D3431" s="26" t="s">
        <v>278</v>
      </c>
      <c r="E3431" s="26">
        <v>4897.1000000000004</v>
      </c>
      <c r="F3431" s="26"/>
      <c r="G3431" s="59">
        <f>E3431*2.3</f>
        <v>11263.33</v>
      </c>
      <c r="H3431" s="24"/>
      <c r="I3431" s="71"/>
      <c r="J3431" s="77"/>
      <c r="K3431" s="77"/>
      <c r="L3431" s="77"/>
      <c r="M3431" s="77"/>
      <c r="N3431" s="33"/>
    </row>
    <row r="3432" spans="1:17">
      <c r="A3432" s="24"/>
      <c r="B3432" s="29"/>
      <c r="C3432" s="29" t="s">
        <v>197</v>
      </c>
      <c r="D3432" s="26"/>
      <c r="E3432" s="26"/>
      <c r="F3432" s="26"/>
      <c r="G3432" s="59">
        <f>E3431*1.65</f>
        <v>8080.2150000000001</v>
      </c>
      <c r="H3432" s="24"/>
      <c r="I3432" s="71"/>
      <c r="J3432" s="71"/>
      <c r="K3432" s="33"/>
      <c r="L3432" s="33"/>
      <c r="M3432" s="34"/>
      <c r="N3432" s="33"/>
      <c r="O3432" s="33"/>
      <c r="P3432" s="34"/>
    </row>
    <row r="3433" spans="1:17">
      <c r="A3433" s="24"/>
      <c r="B3433" s="29"/>
      <c r="C3433" s="29" t="s">
        <v>280</v>
      </c>
      <c r="D3433" s="26" t="s">
        <v>281</v>
      </c>
      <c r="E3433" s="26"/>
      <c r="F3433" s="26"/>
      <c r="G3433" s="43"/>
      <c r="H3433" s="66"/>
      <c r="I3433" s="71"/>
      <c r="J3433" s="71"/>
      <c r="K3433" s="9"/>
      <c r="L3433" s="9"/>
      <c r="M3433" s="9"/>
      <c r="N3433" s="9"/>
      <c r="O3433" s="9"/>
      <c r="P3433" s="9"/>
    </row>
    <row r="3434" spans="1:17">
      <c r="A3434" s="24"/>
      <c r="B3434" s="29"/>
      <c r="C3434" s="29" t="s">
        <v>198</v>
      </c>
      <c r="D3434" s="26" t="s">
        <v>281</v>
      </c>
      <c r="E3434" s="26"/>
      <c r="F3434" s="26"/>
      <c r="G3434" s="43"/>
      <c r="H3434" s="66"/>
      <c r="I3434" s="71"/>
      <c r="J3434" s="71"/>
      <c r="K3434" s="9"/>
      <c r="L3434" s="9"/>
      <c r="M3434" s="9"/>
      <c r="N3434" s="9"/>
      <c r="O3434" s="9"/>
      <c r="P3434" s="9"/>
    </row>
    <row r="3435" spans="1:17">
      <c r="A3435" s="24"/>
      <c r="B3435" s="29"/>
      <c r="C3435" s="39" t="s">
        <v>603</v>
      </c>
      <c r="D3435" s="26" t="s">
        <v>422</v>
      </c>
      <c r="E3435" s="26">
        <v>7</v>
      </c>
      <c r="F3435" s="26"/>
      <c r="G3435" s="43">
        <v>8803.7800000000007</v>
      </c>
      <c r="H3435" s="66" t="s">
        <v>602</v>
      </c>
      <c r="I3435" s="71"/>
      <c r="J3435" s="71"/>
      <c r="K3435" s="9"/>
      <c r="L3435" s="9"/>
      <c r="M3435" s="9"/>
      <c r="N3435" s="9"/>
      <c r="O3435" s="9"/>
      <c r="P3435" s="9"/>
    </row>
    <row r="3436" spans="1:17">
      <c r="A3436" s="24"/>
      <c r="B3436" s="29"/>
      <c r="C3436" s="129" t="s">
        <v>724</v>
      </c>
      <c r="D3436" s="26"/>
      <c r="E3436" s="26"/>
      <c r="F3436" s="26">
        <v>1</v>
      </c>
      <c r="G3436" s="43">
        <v>1060.4100000000001</v>
      </c>
      <c r="H3436" s="124">
        <v>43556</v>
      </c>
      <c r="I3436" s="71"/>
      <c r="J3436" s="71"/>
      <c r="K3436" s="9"/>
      <c r="L3436" s="9"/>
      <c r="M3436" s="9"/>
      <c r="N3436" s="9"/>
      <c r="O3436" s="9"/>
      <c r="P3436" s="9"/>
    </row>
    <row r="3437" spans="1:17">
      <c r="A3437" s="24"/>
      <c r="B3437" s="29"/>
      <c r="C3437" s="24" t="s">
        <v>335</v>
      </c>
      <c r="D3437" s="26" t="s">
        <v>287</v>
      </c>
      <c r="E3437" s="26">
        <v>1</v>
      </c>
      <c r="F3437" s="26">
        <v>0.19</v>
      </c>
      <c r="G3437" s="59">
        <v>177.65</v>
      </c>
      <c r="H3437" s="24"/>
      <c r="I3437" s="71"/>
      <c r="J3437" s="71"/>
      <c r="K3437" s="71"/>
      <c r="L3437" s="77"/>
      <c r="M3437" s="9"/>
      <c r="N3437" s="9"/>
      <c r="O3437" s="9"/>
      <c r="P3437" s="9"/>
      <c r="Q3437" s="9"/>
    </row>
    <row r="3438" spans="1:17">
      <c r="A3438" s="24"/>
      <c r="B3438" s="24"/>
      <c r="C3438" s="36" t="s">
        <v>336</v>
      </c>
      <c r="D3438" s="26"/>
      <c r="E3438" s="26"/>
      <c r="F3438" s="26"/>
      <c r="G3438" s="59"/>
      <c r="H3438" s="24"/>
      <c r="I3438" s="71"/>
      <c r="J3438" s="71"/>
      <c r="L3438" s="33"/>
      <c r="M3438" s="33"/>
      <c r="N3438" s="34"/>
      <c r="O3438" s="76"/>
      <c r="P3438" s="47"/>
      <c r="Q3438" s="38"/>
    </row>
    <row r="3439" spans="1:17">
      <c r="A3439" s="24"/>
      <c r="B3439" s="28" t="s">
        <v>275</v>
      </c>
      <c r="C3439" s="24"/>
      <c r="D3439" s="26"/>
      <c r="E3439" s="26"/>
      <c r="F3439" s="26"/>
      <c r="G3439" s="58">
        <f>SUM(G3431:G3438)</f>
        <v>29385.384999999998</v>
      </c>
      <c r="H3439" s="24"/>
      <c r="I3439" s="71"/>
      <c r="J3439" s="71"/>
      <c r="L3439" s="77"/>
      <c r="M3439" s="74"/>
      <c r="N3439" s="74"/>
      <c r="O3439" s="74"/>
      <c r="P3439" s="81"/>
      <c r="Q3439" s="38"/>
    </row>
    <row r="3440" spans="1:17" ht="14.25">
      <c r="A3440" s="24">
        <v>292</v>
      </c>
      <c r="B3440" s="25" t="s">
        <v>128</v>
      </c>
      <c r="C3440" s="24"/>
      <c r="D3440" s="26"/>
      <c r="E3440" s="26"/>
      <c r="F3440" s="26"/>
      <c r="G3440" s="58"/>
      <c r="H3440" s="24"/>
      <c r="I3440" s="71"/>
      <c r="J3440" s="71"/>
      <c r="L3440" s="9"/>
      <c r="M3440" s="9"/>
      <c r="N3440" s="9"/>
      <c r="O3440" s="9"/>
      <c r="P3440" s="9"/>
      <c r="Q3440" s="9"/>
    </row>
    <row r="3441" spans="1:19">
      <c r="A3441" s="24"/>
      <c r="B3441" s="27" t="s">
        <v>274</v>
      </c>
      <c r="C3441" s="24"/>
      <c r="D3441" s="26"/>
      <c r="E3441" s="26"/>
      <c r="F3441" s="26"/>
      <c r="G3441" s="58"/>
      <c r="H3441" s="24"/>
      <c r="I3441" s="71"/>
      <c r="J3441" s="71"/>
      <c r="M3441" s="37"/>
      <c r="N3441" s="37"/>
      <c r="O3441" s="33"/>
      <c r="P3441" s="33"/>
      <c r="Q3441" s="33"/>
      <c r="R3441" s="33"/>
    </row>
    <row r="3442" spans="1:19">
      <c r="A3442" s="24"/>
      <c r="B3442" s="26"/>
      <c r="C3442" s="39"/>
      <c r="D3442" s="26"/>
      <c r="E3442" s="26"/>
      <c r="F3442" s="42"/>
      <c r="G3442" s="43"/>
      <c r="H3442" s="66"/>
      <c r="I3442" s="71"/>
      <c r="J3442" s="71"/>
      <c r="M3442" s="37"/>
      <c r="N3442" s="37"/>
      <c r="O3442" s="33"/>
      <c r="P3442" s="33"/>
      <c r="Q3442" s="33"/>
      <c r="R3442" s="33"/>
    </row>
    <row r="3443" spans="1:19">
      <c r="A3443" s="24"/>
      <c r="B3443" s="28" t="s">
        <v>275</v>
      </c>
      <c r="C3443" s="24"/>
      <c r="D3443" s="26"/>
      <c r="E3443" s="26"/>
      <c r="F3443" s="26"/>
      <c r="G3443" s="58">
        <f>SUM(G3442:G3442)</f>
        <v>0</v>
      </c>
      <c r="H3443" s="24"/>
      <c r="I3443" s="71"/>
      <c r="J3443" s="71"/>
      <c r="N3443" s="9"/>
      <c r="O3443" s="9"/>
      <c r="P3443" s="9"/>
      <c r="Q3443" s="9"/>
      <c r="R3443" s="9"/>
    </row>
    <row r="3444" spans="1:19">
      <c r="A3444" s="24"/>
      <c r="B3444" s="27" t="s">
        <v>276</v>
      </c>
      <c r="C3444" s="29" t="s">
        <v>277</v>
      </c>
      <c r="D3444" s="26" t="s">
        <v>278</v>
      </c>
      <c r="E3444" s="26">
        <v>1270.3</v>
      </c>
      <c r="F3444" s="26"/>
      <c r="G3444" s="62">
        <f>E3444*2.3</f>
        <v>2921.6899999999996</v>
      </c>
      <c r="H3444" s="24"/>
      <c r="I3444" s="71"/>
      <c r="J3444" s="71"/>
      <c r="L3444" s="77"/>
      <c r="M3444" s="77"/>
      <c r="N3444" s="77"/>
      <c r="O3444" s="77"/>
    </row>
    <row r="3445" spans="1:19">
      <c r="A3445" s="24"/>
      <c r="B3445" s="27"/>
      <c r="C3445" s="29" t="s">
        <v>197</v>
      </c>
      <c r="D3445" s="26"/>
      <c r="E3445" s="26" t="s">
        <v>32</v>
      </c>
      <c r="F3445" s="26"/>
      <c r="G3445" s="62">
        <f>E3444*1.51</f>
        <v>1918.153</v>
      </c>
      <c r="H3445" s="24"/>
      <c r="I3445" s="71"/>
      <c r="J3445" s="71"/>
      <c r="L3445" s="77"/>
      <c r="M3445" s="77"/>
      <c r="N3445" s="77"/>
      <c r="O3445" s="77"/>
      <c r="P3445" s="9"/>
    </row>
    <row r="3446" spans="1:19">
      <c r="A3446" s="24"/>
      <c r="B3446" s="27"/>
      <c r="C3446" s="29" t="s">
        <v>280</v>
      </c>
      <c r="D3446" s="26" t="s">
        <v>281</v>
      </c>
      <c r="E3446" s="26"/>
      <c r="F3446" s="26"/>
      <c r="G3446" s="43"/>
      <c r="H3446" s="66"/>
      <c r="I3446" s="71"/>
      <c r="J3446" s="71"/>
      <c r="L3446" s="74"/>
      <c r="M3446" s="74"/>
      <c r="N3446" s="81"/>
      <c r="O3446" s="107"/>
      <c r="P3446" s="33"/>
      <c r="Q3446" s="33"/>
      <c r="R3446" s="34"/>
      <c r="S3446" s="9"/>
    </row>
    <row r="3447" spans="1:19">
      <c r="A3447" s="24"/>
      <c r="B3447" s="27"/>
      <c r="C3447" s="29" t="s">
        <v>198</v>
      </c>
      <c r="D3447" s="26" t="s">
        <v>281</v>
      </c>
      <c r="E3447" s="26"/>
      <c r="F3447" s="26"/>
      <c r="G3447" s="43"/>
      <c r="H3447" s="66"/>
      <c r="I3447" s="71"/>
      <c r="J3447" s="71"/>
      <c r="K3447" s="33"/>
      <c r="L3447" s="74"/>
      <c r="M3447" s="81"/>
      <c r="N3447" s="81"/>
      <c r="O3447" s="81"/>
      <c r="P3447" s="34"/>
      <c r="Q3447" s="34"/>
      <c r="R3447" s="9"/>
      <c r="S3447" s="9"/>
    </row>
    <row r="3448" spans="1:19">
      <c r="A3448" s="24"/>
      <c r="B3448" s="27"/>
      <c r="C3448" s="24" t="s">
        <v>606</v>
      </c>
      <c r="D3448" s="26" t="s">
        <v>287</v>
      </c>
      <c r="E3448" s="26">
        <v>2</v>
      </c>
      <c r="F3448" s="26">
        <v>0.5</v>
      </c>
      <c r="G3448" s="26">
        <v>97.92</v>
      </c>
      <c r="H3448" s="66">
        <v>43574</v>
      </c>
      <c r="I3448" s="71"/>
      <c r="J3448" s="71"/>
      <c r="K3448" s="33"/>
      <c r="L3448" s="74"/>
      <c r="M3448" s="81"/>
      <c r="N3448" s="81"/>
      <c r="O3448" s="81"/>
      <c r="P3448" s="34"/>
      <c r="Q3448" s="34"/>
      <c r="R3448" s="9"/>
      <c r="S3448" s="9"/>
    </row>
    <row r="3449" spans="1:19">
      <c r="A3449" s="24"/>
      <c r="B3449" s="27"/>
      <c r="C3449" s="129" t="s">
        <v>724</v>
      </c>
      <c r="D3449" s="26"/>
      <c r="E3449" s="26"/>
      <c r="F3449" s="26">
        <v>1</v>
      </c>
      <c r="G3449" s="43">
        <v>1060.4100000000001</v>
      </c>
      <c r="H3449" s="124">
        <v>43556</v>
      </c>
      <c r="I3449" s="71"/>
      <c r="J3449" s="71"/>
      <c r="K3449" s="33"/>
      <c r="L3449" s="74"/>
      <c r="M3449" s="81"/>
      <c r="N3449" s="81"/>
      <c r="O3449" s="81"/>
      <c r="P3449" s="34"/>
      <c r="Q3449" s="34"/>
      <c r="R3449" s="9"/>
      <c r="S3449" s="9"/>
    </row>
    <row r="3450" spans="1:19">
      <c r="A3450" s="24"/>
      <c r="B3450" s="27"/>
      <c r="C3450" s="24" t="s">
        <v>335</v>
      </c>
      <c r="D3450" s="26" t="s">
        <v>287</v>
      </c>
      <c r="E3450" s="26">
        <v>2</v>
      </c>
      <c r="F3450" s="26">
        <v>0.38</v>
      </c>
      <c r="G3450" s="62">
        <v>355.3</v>
      </c>
      <c r="H3450" s="24"/>
      <c r="I3450" s="71"/>
      <c r="J3450" s="71"/>
      <c r="K3450" s="9"/>
      <c r="L3450" s="9"/>
      <c r="M3450" s="9"/>
      <c r="N3450" s="9"/>
      <c r="O3450" s="9"/>
      <c r="P3450" s="9"/>
      <c r="Q3450" s="9"/>
    </row>
    <row r="3451" spans="1:19">
      <c r="A3451" s="24"/>
      <c r="B3451" s="27"/>
      <c r="C3451" s="36" t="s">
        <v>336</v>
      </c>
      <c r="D3451" s="24"/>
      <c r="E3451" s="26"/>
      <c r="F3451" s="26"/>
      <c r="G3451" s="62"/>
      <c r="H3451" s="24"/>
      <c r="I3451" s="71"/>
      <c r="J3451" s="71"/>
    </row>
    <row r="3452" spans="1:19">
      <c r="A3452" s="24"/>
      <c r="B3452" s="28" t="s">
        <v>275</v>
      </c>
      <c r="C3452" s="24"/>
      <c r="D3452" s="26"/>
      <c r="E3452" s="26"/>
      <c r="F3452" s="26"/>
      <c r="G3452" s="58">
        <f>SUM(G3444:G3451)</f>
        <v>6353.473</v>
      </c>
      <c r="H3452" s="24"/>
      <c r="I3452" s="71"/>
      <c r="J3452" s="71"/>
    </row>
    <row r="3453" spans="1:19" ht="14.25">
      <c r="A3453" s="24">
        <v>293</v>
      </c>
      <c r="B3453" s="25" t="s">
        <v>129</v>
      </c>
      <c r="C3453" s="24"/>
      <c r="D3453" s="26"/>
      <c r="E3453" s="26"/>
      <c r="F3453" s="26"/>
      <c r="G3453" s="59"/>
      <c r="H3453" s="24"/>
      <c r="I3453" s="71"/>
      <c r="J3453" s="71"/>
    </row>
    <row r="3454" spans="1:19">
      <c r="A3454" s="24"/>
      <c r="B3454" s="27" t="s">
        <v>274</v>
      </c>
      <c r="C3454" s="24"/>
      <c r="D3454" s="26"/>
      <c r="E3454" s="26"/>
      <c r="F3454" s="26"/>
      <c r="G3454" s="59"/>
      <c r="H3454" s="24"/>
      <c r="I3454" s="71"/>
      <c r="J3454" s="71"/>
    </row>
    <row r="3455" spans="1:19">
      <c r="A3455" s="24"/>
      <c r="B3455" s="27"/>
      <c r="C3455" s="24"/>
      <c r="D3455" s="26"/>
      <c r="E3455" s="26"/>
      <c r="F3455" s="26"/>
      <c r="G3455" s="43"/>
      <c r="H3455" s="66"/>
      <c r="I3455" s="71"/>
      <c r="J3455" s="71"/>
    </row>
    <row r="3456" spans="1:19">
      <c r="A3456" s="24"/>
      <c r="B3456" s="28" t="s">
        <v>275</v>
      </c>
      <c r="C3456" s="24"/>
      <c r="D3456" s="26"/>
      <c r="E3456" s="26"/>
      <c r="F3456" s="26"/>
      <c r="G3456" s="58">
        <f>SUM(G3455:G3455)</f>
        <v>0</v>
      </c>
      <c r="H3456" s="24"/>
      <c r="I3456" s="71"/>
      <c r="J3456" s="71"/>
    </row>
    <row r="3457" spans="1:18">
      <c r="A3457" s="24"/>
      <c r="B3457" s="27" t="s">
        <v>276</v>
      </c>
      <c r="C3457" s="29" t="s">
        <v>277</v>
      </c>
      <c r="D3457" s="26" t="s">
        <v>278</v>
      </c>
      <c r="E3457" s="26">
        <v>487</v>
      </c>
      <c r="F3457" s="26"/>
      <c r="G3457" s="59">
        <f>E3457*2.3</f>
        <v>1120.0999999999999</v>
      </c>
      <c r="H3457" s="24"/>
      <c r="I3457" s="71"/>
      <c r="J3457" s="71"/>
    </row>
    <row r="3458" spans="1:18">
      <c r="A3458" s="24"/>
      <c r="B3458" s="29"/>
      <c r="C3458" s="29" t="s">
        <v>279</v>
      </c>
      <c r="D3458" s="26"/>
      <c r="E3458" s="26"/>
      <c r="F3458" s="26"/>
      <c r="G3458" s="59"/>
      <c r="H3458" s="24"/>
      <c r="I3458" s="71"/>
      <c r="J3458" s="71"/>
    </row>
    <row r="3459" spans="1:18">
      <c r="A3459" s="24"/>
      <c r="B3459" s="29"/>
      <c r="C3459" s="29" t="s">
        <v>280</v>
      </c>
      <c r="D3459" s="26" t="s">
        <v>281</v>
      </c>
      <c r="E3459" s="26"/>
      <c r="F3459" s="26"/>
      <c r="G3459" s="59"/>
      <c r="H3459" s="24"/>
      <c r="I3459" s="71"/>
      <c r="J3459" s="71"/>
    </row>
    <row r="3460" spans="1:18">
      <c r="A3460" s="24"/>
      <c r="B3460" s="29"/>
      <c r="C3460" s="29" t="s">
        <v>198</v>
      </c>
      <c r="D3460" s="26" t="s">
        <v>281</v>
      </c>
      <c r="E3460" s="26"/>
      <c r="F3460" s="26"/>
      <c r="G3460" s="26"/>
      <c r="H3460" s="66"/>
      <c r="I3460" s="71"/>
      <c r="J3460" s="71"/>
    </row>
    <row r="3461" spans="1:18">
      <c r="A3461" s="24"/>
      <c r="B3461" s="29"/>
      <c r="C3461" s="29" t="s">
        <v>282</v>
      </c>
      <c r="D3461" s="26"/>
      <c r="E3461" s="26"/>
      <c r="F3461" s="26"/>
      <c r="G3461" s="59"/>
      <c r="H3461" s="24"/>
      <c r="I3461" s="71"/>
      <c r="J3461" s="71"/>
    </row>
    <row r="3462" spans="1:18">
      <c r="A3462" s="24"/>
      <c r="B3462" s="29"/>
      <c r="C3462" s="129" t="s">
        <v>724</v>
      </c>
      <c r="D3462" s="26"/>
      <c r="E3462" s="26"/>
      <c r="F3462" s="26">
        <v>1</v>
      </c>
      <c r="G3462" s="43">
        <v>1060.4100000000001</v>
      </c>
      <c r="H3462" s="124">
        <v>43556</v>
      </c>
      <c r="I3462" s="71"/>
      <c r="J3462" s="71"/>
    </row>
    <row r="3463" spans="1:18">
      <c r="A3463" s="24"/>
      <c r="B3463" s="29"/>
      <c r="C3463" s="24" t="s">
        <v>335</v>
      </c>
      <c r="D3463" s="26" t="s">
        <v>287</v>
      </c>
      <c r="E3463" s="26">
        <v>1</v>
      </c>
      <c r="F3463" s="26">
        <v>0.19</v>
      </c>
      <c r="G3463" s="59">
        <v>177.65</v>
      </c>
      <c r="H3463" s="24"/>
      <c r="I3463" s="71"/>
      <c r="J3463" s="71"/>
    </row>
    <row r="3464" spans="1:18">
      <c r="A3464" s="24"/>
      <c r="B3464" s="24"/>
      <c r="C3464" s="36" t="s">
        <v>336</v>
      </c>
      <c r="D3464" s="24"/>
      <c r="E3464" s="26"/>
      <c r="F3464" s="26"/>
      <c r="G3464" s="59"/>
      <c r="H3464" s="24"/>
      <c r="I3464" s="71"/>
      <c r="J3464" s="71"/>
    </row>
    <row r="3465" spans="1:18">
      <c r="A3465" s="24"/>
      <c r="B3465" s="28" t="s">
        <v>275</v>
      </c>
      <c r="C3465" s="24"/>
      <c r="D3465" s="26"/>
      <c r="E3465" s="26"/>
      <c r="F3465" s="26"/>
      <c r="G3465" s="58">
        <f>SUM(G3457:G3464)</f>
        <v>2358.1600000000003</v>
      </c>
      <c r="H3465" s="24"/>
      <c r="I3465" s="71"/>
      <c r="J3465" s="71"/>
    </row>
    <row r="3466" spans="1:18" ht="14.25">
      <c r="A3466" s="24">
        <v>294</v>
      </c>
      <c r="B3466" s="25" t="s">
        <v>130</v>
      </c>
      <c r="C3466" s="24"/>
      <c r="D3466" s="26"/>
      <c r="E3466" s="26"/>
      <c r="F3466" s="26"/>
      <c r="G3466" s="59"/>
      <c r="H3466" s="24"/>
      <c r="I3466" s="71"/>
      <c r="J3466" s="71"/>
    </row>
    <row r="3467" spans="1:18">
      <c r="A3467" s="24"/>
      <c r="B3467" s="27" t="s">
        <v>274</v>
      </c>
      <c r="C3467" s="24"/>
      <c r="D3467" s="26"/>
      <c r="E3467" s="26"/>
      <c r="F3467" s="26"/>
      <c r="G3467" s="59"/>
      <c r="H3467" s="24"/>
      <c r="I3467" s="71"/>
      <c r="J3467" s="71"/>
      <c r="M3467" s="9"/>
      <c r="N3467" s="9"/>
      <c r="O3467" s="9"/>
      <c r="P3467" s="9"/>
    </row>
    <row r="3468" spans="1:18">
      <c r="A3468" s="24"/>
      <c r="B3468" s="26"/>
      <c r="C3468" s="24"/>
      <c r="D3468" s="26"/>
      <c r="E3468" s="26"/>
      <c r="F3468" s="26"/>
      <c r="G3468" s="43"/>
      <c r="H3468" s="66"/>
      <c r="I3468" s="71"/>
      <c r="J3468" s="71"/>
      <c r="M3468" s="33"/>
      <c r="N3468" s="33"/>
      <c r="O3468" s="33"/>
      <c r="P3468" s="33"/>
    </row>
    <row r="3469" spans="1:18">
      <c r="A3469" s="24"/>
      <c r="B3469" s="28" t="s">
        <v>275</v>
      </c>
      <c r="C3469" s="24"/>
      <c r="D3469" s="26"/>
      <c r="E3469" s="26"/>
      <c r="F3469" s="26"/>
      <c r="G3469" s="58">
        <f>SUM(G3468:G3468)</f>
        <v>0</v>
      </c>
      <c r="H3469" s="24"/>
      <c r="I3469" s="71"/>
      <c r="J3469" s="71"/>
      <c r="L3469" s="9"/>
      <c r="M3469" s="9"/>
      <c r="N3469" s="9"/>
      <c r="O3469" s="9"/>
      <c r="P3469" s="9"/>
      <c r="Q3469" s="9"/>
      <c r="R3469" s="9"/>
    </row>
    <row r="3470" spans="1:18">
      <c r="A3470" s="24"/>
      <c r="B3470" s="27" t="s">
        <v>276</v>
      </c>
      <c r="C3470" s="29" t="s">
        <v>277</v>
      </c>
      <c r="D3470" s="26" t="s">
        <v>278</v>
      </c>
      <c r="E3470" s="26">
        <v>482.1</v>
      </c>
      <c r="F3470" s="26"/>
      <c r="G3470" s="59">
        <f>E3470*2.3</f>
        <v>1108.83</v>
      </c>
      <c r="H3470" s="24"/>
      <c r="I3470" s="71"/>
      <c r="J3470" s="71"/>
      <c r="N3470" s="33"/>
      <c r="O3470" s="33"/>
      <c r="P3470" s="34"/>
      <c r="Q3470" s="9"/>
      <c r="R3470" s="9"/>
    </row>
    <row r="3471" spans="1:18">
      <c r="A3471" s="24"/>
      <c r="B3471" s="29"/>
      <c r="C3471" s="29" t="s">
        <v>197</v>
      </c>
      <c r="D3471" s="26"/>
      <c r="E3471" s="26"/>
      <c r="F3471" s="26"/>
      <c r="G3471" s="59">
        <f>E3470*1.51</f>
        <v>727.971</v>
      </c>
      <c r="H3471" s="24"/>
      <c r="I3471" s="71"/>
      <c r="J3471" s="71"/>
      <c r="N3471" s="9"/>
      <c r="O3471" s="9"/>
      <c r="P3471" s="9"/>
      <c r="Q3471" s="9"/>
      <c r="R3471" s="9"/>
    </row>
    <row r="3472" spans="1:18">
      <c r="A3472" s="24"/>
      <c r="B3472" s="29"/>
      <c r="C3472" s="29" t="s">
        <v>280</v>
      </c>
      <c r="D3472" s="26" t="s">
        <v>281</v>
      </c>
      <c r="E3472" s="26"/>
      <c r="F3472" s="26"/>
      <c r="G3472" s="59"/>
      <c r="H3472" s="24"/>
      <c r="I3472" s="71"/>
      <c r="J3472" s="71"/>
      <c r="N3472" s="9"/>
      <c r="O3472" s="9"/>
      <c r="P3472" s="9"/>
      <c r="Q3472" s="9"/>
      <c r="R3472" s="9"/>
    </row>
    <row r="3473" spans="1:18">
      <c r="A3473" s="24"/>
      <c r="B3473" s="29"/>
      <c r="C3473" s="29" t="s">
        <v>198</v>
      </c>
      <c r="D3473" s="26" t="s">
        <v>281</v>
      </c>
      <c r="E3473" s="26"/>
      <c r="F3473" s="26"/>
      <c r="G3473" s="26"/>
      <c r="H3473" s="66"/>
      <c r="I3473" s="71"/>
      <c r="J3473" s="71"/>
      <c r="N3473" s="9"/>
      <c r="O3473" s="9"/>
      <c r="P3473" s="9"/>
      <c r="Q3473" s="9"/>
      <c r="R3473" s="9"/>
    </row>
    <row r="3474" spans="1:18">
      <c r="A3474" s="24"/>
      <c r="B3474" s="29"/>
      <c r="C3474" s="29" t="s">
        <v>282</v>
      </c>
      <c r="D3474" s="26"/>
      <c r="E3474" s="26"/>
      <c r="F3474" s="26"/>
      <c r="G3474" s="59"/>
      <c r="H3474" s="24"/>
      <c r="I3474" s="71"/>
      <c r="J3474" s="71"/>
      <c r="P3474" s="9"/>
      <c r="Q3474" s="9"/>
      <c r="R3474" s="9"/>
    </row>
    <row r="3475" spans="1:18">
      <c r="A3475" s="24"/>
      <c r="B3475" s="29"/>
      <c r="C3475" s="129" t="s">
        <v>724</v>
      </c>
      <c r="D3475" s="26"/>
      <c r="E3475" s="26"/>
      <c r="F3475" s="26">
        <v>1</v>
      </c>
      <c r="G3475" s="43">
        <v>1060.4100000000001</v>
      </c>
      <c r="H3475" s="124">
        <v>43556</v>
      </c>
      <c r="I3475" s="71"/>
      <c r="J3475" s="71"/>
      <c r="P3475" s="9"/>
      <c r="Q3475" s="9"/>
      <c r="R3475" s="9"/>
    </row>
    <row r="3476" spans="1:18">
      <c r="A3476" s="24"/>
      <c r="B3476" s="29"/>
      <c r="C3476" s="24" t="s">
        <v>335</v>
      </c>
      <c r="D3476" s="26" t="s">
        <v>287</v>
      </c>
      <c r="E3476" s="26">
        <v>1</v>
      </c>
      <c r="F3476" s="26">
        <v>0.19</v>
      </c>
      <c r="G3476" s="59">
        <v>177.65</v>
      </c>
      <c r="H3476" s="24"/>
      <c r="I3476" s="71"/>
      <c r="J3476" s="71"/>
    </row>
    <row r="3477" spans="1:18">
      <c r="A3477" s="24"/>
      <c r="B3477" s="24"/>
      <c r="C3477" s="36" t="s">
        <v>336</v>
      </c>
      <c r="D3477" s="24"/>
      <c r="E3477" s="26"/>
      <c r="F3477" s="26"/>
      <c r="G3477" s="59"/>
      <c r="H3477" s="24"/>
      <c r="I3477" s="71"/>
      <c r="J3477" s="71"/>
    </row>
    <row r="3478" spans="1:18">
      <c r="A3478" s="24"/>
      <c r="B3478" s="28" t="s">
        <v>275</v>
      </c>
      <c r="C3478" s="24"/>
      <c r="D3478" s="26"/>
      <c r="E3478" s="26"/>
      <c r="F3478" s="26"/>
      <c r="G3478" s="58">
        <f>SUM(G3470:G3477)</f>
        <v>3074.8610000000003</v>
      </c>
      <c r="H3478" s="24"/>
      <c r="I3478" s="71"/>
      <c r="J3478" s="71"/>
    </row>
    <row r="3479" spans="1:18" ht="14.25">
      <c r="A3479" s="24">
        <v>295</v>
      </c>
      <c r="B3479" s="25" t="s">
        <v>131</v>
      </c>
      <c r="C3479" s="24"/>
      <c r="D3479" s="26"/>
      <c r="E3479" s="26"/>
      <c r="F3479" s="26"/>
      <c r="G3479" s="59"/>
      <c r="H3479" s="24"/>
      <c r="I3479" s="71"/>
      <c r="J3479" s="71"/>
    </row>
    <row r="3480" spans="1:18">
      <c r="A3480" s="24"/>
      <c r="B3480" s="27" t="s">
        <v>274</v>
      </c>
      <c r="C3480" s="24"/>
      <c r="D3480" s="26"/>
      <c r="E3480" s="26"/>
      <c r="F3480" s="26"/>
      <c r="G3480" s="59"/>
      <c r="H3480" s="24"/>
      <c r="I3480" s="71"/>
      <c r="J3480" s="71"/>
    </row>
    <row r="3481" spans="1:18">
      <c r="A3481" s="24"/>
      <c r="B3481" s="27"/>
      <c r="C3481" s="24"/>
      <c r="D3481" s="26"/>
      <c r="E3481" s="26"/>
      <c r="F3481" s="26"/>
      <c r="G3481" s="26"/>
      <c r="H3481" s="66"/>
      <c r="I3481" s="71"/>
      <c r="J3481" s="71"/>
    </row>
    <row r="3482" spans="1:18">
      <c r="A3482" s="24"/>
      <c r="B3482" s="28" t="s">
        <v>275</v>
      </c>
      <c r="C3482" s="24"/>
      <c r="D3482" s="26"/>
      <c r="E3482" s="26"/>
      <c r="F3482" s="26"/>
      <c r="G3482" s="58">
        <f>SUM(G3481:G3481)</f>
        <v>0</v>
      </c>
      <c r="H3482" s="24"/>
      <c r="I3482" s="71"/>
      <c r="J3482" s="71"/>
      <c r="L3482" s="9"/>
      <c r="M3482" s="9"/>
      <c r="N3482" s="9"/>
      <c r="O3482" s="9"/>
      <c r="P3482" s="9"/>
      <c r="Q3482" s="9"/>
      <c r="R3482" s="9"/>
    </row>
    <row r="3483" spans="1:18">
      <c r="A3483" s="24"/>
      <c r="B3483" s="27" t="s">
        <v>276</v>
      </c>
      <c r="C3483" s="29" t="s">
        <v>277</v>
      </c>
      <c r="D3483" s="26" t="s">
        <v>278</v>
      </c>
      <c r="E3483" s="26">
        <v>459.1</v>
      </c>
      <c r="F3483" s="26"/>
      <c r="G3483" s="59">
        <f>E3483*2.3</f>
        <v>1055.93</v>
      </c>
      <c r="H3483" s="24"/>
      <c r="I3483" s="71"/>
      <c r="J3483" s="71"/>
      <c r="L3483" s="9"/>
      <c r="N3483" s="9"/>
      <c r="O3483" s="9"/>
      <c r="P3483" s="9"/>
      <c r="Q3483" s="9"/>
      <c r="R3483" s="9"/>
    </row>
    <row r="3484" spans="1:18">
      <c r="A3484" s="24"/>
      <c r="B3484" s="29"/>
      <c r="C3484" s="29" t="s">
        <v>197</v>
      </c>
      <c r="D3484" s="26"/>
      <c r="E3484" s="26"/>
      <c r="F3484" s="26"/>
      <c r="G3484" s="59">
        <f>E3483*1.51</f>
        <v>693.24099999999999</v>
      </c>
      <c r="H3484" s="24"/>
      <c r="I3484" s="71"/>
      <c r="J3484" s="71"/>
      <c r="K3484" s="71"/>
      <c r="L3484" s="9"/>
      <c r="M3484" s="9"/>
      <c r="N3484" s="33"/>
      <c r="O3484" s="33"/>
      <c r="P3484" s="33"/>
      <c r="Q3484" s="82"/>
      <c r="R3484" s="38"/>
    </row>
    <row r="3485" spans="1:18">
      <c r="A3485" s="24"/>
      <c r="B3485" s="29"/>
      <c r="C3485" s="29" t="s">
        <v>280</v>
      </c>
      <c r="D3485" s="26" t="s">
        <v>281</v>
      </c>
      <c r="E3485" s="26"/>
      <c r="F3485" s="26"/>
      <c r="G3485" s="59"/>
      <c r="H3485" s="32"/>
      <c r="I3485" s="71"/>
      <c r="J3485" s="71"/>
      <c r="L3485" s="9"/>
      <c r="M3485" s="9"/>
      <c r="N3485" s="33"/>
      <c r="O3485" s="33"/>
      <c r="P3485" s="33"/>
      <c r="Q3485" s="82"/>
      <c r="R3485" s="38"/>
    </row>
    <row r="3486" spans="1:18">
      <c r="A3486" s="24"/>
      <c r="B3486" s="29"/>
      <c r="C3486" s="29" t="s">
        <v>198</v>
      </c>
      <c r="D3486" s="26" t="s">
        <v>281</v>
      </c>
      <c r="E3486" s="26"/>
      <c r="F3486" s="26"/>
      <c r="G3486" s="26"/>
      <c r="H3486" s="66"/>
      <c r="I3486" s="71"/>
      <c r="J3486" s="71"/>
      <c r="L3486" s="9"/>
      <c r="M3486" s="9"/>
      <c r="N3486" s="9"/>
      <c r="O3486" s="9"/>
      <c r="P3486" s="9"/>
      <c r="Q3486" s="9"/>
      <c r="R3486" s="9"/>
    </row>
    <row r="3487" spans="1:18">
      <c r="A3487" s="24"/>
      <c r="B3487" s="29"/>
      <c r="C3487" s="29" t="s">
        <v>282</v>
      </c>
      <c r="D3487" s="26"/>
      <c r="E3487" s="26"/>
      <c r="F3487" s="26"/>
      <c r="G3487" s="59"/>
      <c r="H3487" s="24"/>
      <c r="I3487" s="71"/>
      <c r="J3487" s="71"/>
      <c r="L3487" s="9"/>
      <c r="M3487" s="77"/>
      <c r="N3487" s="9"/>
      <c r="O3487" s="9"/>
      <c r="P3487" s="9"/>
      <c r="Q3487" s="9"/>
      <c r="R3487" s="9"/>
    </row>
    <row r="3488" spans="1:18">
      <c r="A3488" s="24"/>
      <c r="B3488" s="29"/>
      <c r="C3488" s="129" t="s">
        <v>724</v>
      </c>
      <c r="D3488" s="26"/>
      <c r="E3488" s="26"/>
      <c r="F3488" s="26">
        <v>1</v>
      </c>
      <c r="G3488" s="43">
        <v>1060.4100000000001</v>
      </c>
      <c r="H3488" s="124">
        <v>43556</v>
      </c>
      <c r="I3488" s="71"/>
      <c r="J3488" s="71"/>
      <c r="L3488" s="9"/>
      <c r="M3488" s="77"/>
      <c r="N3488" s="9"/>
      <c r="O3488" s="9"/>
      <c r="P3488" s="9"/>
      <c r="Q3488" s="9"/>
      <c r="R3488" s="9"/>
    </row>
    <row r="3489" spans="1:15">
      <c r="A3489" s="24"/>
      <c r="B3489" s="28" t="s">
        <v>275</v>
      </c>
      <c r="C3489" s="24"/>
      <c r="D3489" s="26"/>
      <c r="E3489" s="26"/>
      <c r="F3489" s="26"/>
      <c r="G3489" s="58">
        <f>SUM(G3483:G3488)</f>
        <v>2809.5810000000001</v>
      </c>
      <c r="H3489" s="24"/>
      <c r="I3489" s="71"/>
      <c r="J3489" s="71"/>
      <c r="L3489" s="9"/>
      <c r="M3489" s="9"/>
      <c r="N3489" s="9"/>
    </row>
    <row r="3490" spans="1:15" ht="14.25">
      <c r="A3490" s="24">
        <v>296</v>
      </c>
      <c r="B3490" s="25" t="s">
        <v>132</v>
      </c>
      <c r="C3490" s="24"/>
      <c r="D3490" s="26"/>
      <c r="E3490" s="26"/>
      <c r="F3490" s="26"/>
      <c r="G3490" s="59"/>
      <c r="H3490" s="24"/>
      <c r="I3490" s="71"/>
      <c r="J3490" s="77"/>
      <c r="K3490" s="9"/>
      <c r="L3490" s="33"/>
      <c r="M3490" s="33"/>
      <c r="N3490" s="47"/>
    </row>
    <row r="3491" spans="1:15">
      <c r="A3491" s="24"/>
      <c r="B3491" s="27" t="s">
        <v>274</v>
      </c>
      <c r="C3491" s="24"/>
      <c r="D3491" s="26"/>
      <c r="E3491" s="26"/>
      <c r="F3491" s="26"/>
      <c r="G3491" s="59"/>
      <c r="H3491" s="24"/>
      <c r="I3491" s="71"/>
      <c r="J3491" s="74"/>
      <c r="K3491" s="33"/>
      <c r="L3491" s="47"/>
      <c r="M3491" s="47"/>
      <c r="N3491" s="9"/>
    </row>
    <row r="3492" spans="1:15">
      <c r="A3492" s="24"/>
      <c r="B3492" s="27" t="s">
        <v>479</v>
      </c>
      <c r="C3492" s="24" t="s">
        <v>386</v>
      </c>
      <c r="D3492" s="26" t="s">
        <v>287</v>
      </c>
      <c r="E3492" s="26">
        <v>2</v>
      </c>
      <c r="F3492" s="26">
        <v>2.4</v>
      </c>
      <c r="G3492" s="59">
        <v>1284.44</v>
      </c>
      <c r="H3492" s="32">
        <v>43560</v>
      </c>
      <c r="I3492" s="71"/>
      <c r="J3492" s="74"/>
      <c r="K3492" s="33"/>
      <c r="L3492" s="47"/>
      <c r="M3492" s="47"/>
      <c r="N3492" s="9"/>
    </row>
    <row r="3493" spans="1:15">
      <c r="A3493" s="24"/>
      <c r="B3493" s="27" t="s">
        <v>449</v>
      </c>
      <c r="C3493" s="24" t="s">
        <v>430</v>
      </c>
      <c r="D3493" s="26" t="s">
        <v>126</v>
      </c>
      <c r="E3493" s="26">
        <v>1</v>
      </c>
      <c r="F3493" s="26">
        <v>1.3</v>
      </c>
      <c r="G3493" s="26">
        <v>726.87</v>
      </c>
      <c r="H3493" s="32">
        <v>43567</v>
      </c>
      <c r="I3493" s="71"/>
      <c r="J3493" s="74"/>
      <c r="K3493" s="33"/>
      <c r="L3493" s="47"/>
      <c r="M3493" s="47"/>
      <c r="N3493" s="9"/>
    </row>
    <row r="3494" spans="1:15">
      <c r="A3494" s="24"/>
      <c r="B3494" s="28" t="s">
        <v>275</v>
      </c>
      <c r="C3494" s="24"/>
      <c r="D3494" s="24"/>
      <c r="E3494" s="26"/>
      <c r="F3494" s="26"/>
      <c r="G3494" s="58">
        <f>SUM(G3492:G3493)</f>
        <v>2011.31</v>
      </c>
      <c r="H3494" s="24"/>
      <c r="I3494" s="71"/>
      <c r="J3494" s="71"/>
      <c r="K3494" s="9"/>
      <c r="L3494" s="9"/>
      <c r="M3494" s="9"/>
      <c r="N3494" s="9"/>
      <c r="O3494" s="9"/>
    </row>
    <row r="3495" spans="1:15">
      <c r="A3495" s="24"/>
      <c r="B3495" s="27" t="s">
        <v>276</v>
      </c>
      <c r="C3495" s="29" t="s">
        <v>277</v>
      </c>
      <c r="D3495" s="26" t="s">
        <v>278</v>
      </c>
      <c r="E3495" s="26">
        <v>5913.8</v>
      </c>
      <c r="F3495" s="26"/>
      <c r="G3495" s="59">
        <f>E3495*2.3</f>
        <v>13601.74</v>
      </c>
      <c r="H3495" s="24"/>
      <c r="I3495" s="112" t="s">
        <v>392</v>
      </c>
      <c r="J3495" s="71"/>
    </row>
    <row r="3496" spans="1:15">
      <c r="A3496" s="24"/>
      <c r="B3496" s="27"/>
      <c r="C3496" s="24" t="s">
        <v>417</v>
      </c>
      <c r="D3496" s="26" t="s">
        <v>287</v>
      </c>
      <c r="E3496" s="135">
        <v>10</v>
      </c>
      <c r="F3496" s="135">
        <v>1.3</v>
      </c>
      <c r="G3496" s="135">
        <v>774.7</v>
      </c>
      <c r="H3496" s="36" t="s">
        <v>529</v>
      </c>
      <c r="I3496" s="71"/>
      <c r="J3496" s="71"/>
    </row>
    <row r="3497" spans="1:15">
      <c r="A3497" s="24"/>
      <c r="B3497" s="27"/>
      <c r="C3497" s="129" t="s">
        <v>724</v>
      </c>
      <c r="D3497" s="26"/>
      <c r="E3497" s="26"/>
      <c r="F3497" s="26">
        <v>0.5</v>
      </c>
      <c r="G3497" s="43">
        <v>585.66</v>
      </c>
      <c r="H3497" s="124">
        <v>43556</v>
      </c>
      <c r="I3497" s="71"/>
      <c r="J3497" s="71"/>
    </row>
    <row r="3498" spans="1:15">
      <c r="A3498" s="24"/>
      <c r="B3498" s="29"/>
      <c r="C3498" s="24" t="s">
        <v>335</v>
      </c>
      <c r="D3498" s="26" t="s">
        <v>287</v>
      </c>
      <c r="E3498" s="26">
        <v>1</v>
      </c>
      <c r="F3498" s="26">
        <v>0.19</v>
      </c>
      <c r="G3498" s="59">
        <v>177.65</v>
      </c>
      <c r="H3498" s="24"/>
      <c r="I3498" s="71"/>
      <c r="J3498" s="71"/>
    </row>
    <row r="3499" spans="1:15">
      <c r="A3499" s="24"/>
      <c r="B3499" s="24"/>
      <c r="C3499" s="36" t="s">
        <v>336</v>
      </c>
      <c r="D3499" s="26"/>
      <c r="E3499" s="26"/>
      <c r="F3499" s="26"/>
      <c r="G3499" s="59"/>
      <c r="H3499" s="24"/>
      <c r="I3499" s="71"/>
      <c r="J3499" s="71"/>
    </row>
    <row r="3500" spans="1:15">
      <c r="A3500" s="24"/>
      <c r="B3500" s="28" t="s">
        <v>275</v>
      </c>
      <c r="C3500" s="24"/>
      <c r="D3500" s="26"/>
      <c r="E3500" s="26"/>
      <c r="F3500" s="26"/>
      <c r="G3500" s="58">
        <f>SUM(G3495:G3499)</f>
        <v>15139.75</v>
      </c>
      <c r="H3500" s="24"/>
      <c r="I3500" s="71"/>
      <c r="J3500" s="71"/>
      <c r="K3500" s="71"/>
    </row>
    <row r="3501" spans="1:15" ht="14.25">
      <c r="A3501" s="24">
        <v>297</v>
      </c>
      <c r="B3501" s="25" t="s">
        <v>384</v>
      </c>
      <c r="C3501" s="24"/>
      <c r="D3501" s="26"/>
      <c r="E3501" s="26"/>
      <c r="F3501" s="26"/>
      <c r="G3501" s="58"/>
      <c r="H3501" s="24"/>
      <c r="I3501" s="71"/>
      <c r="J3501" s="71"/>
    </row>
    <row r="3502" spans="1:15">
      <c r="A3502" s="24"/>
      <c r="B3502" s="27" t="s">
        <v>274</v>
      </c>
      <c r="C3502" s="24"/>
      <c r="D3502" s="26"/>
      <c r="E3502" s="26"/>
      <c r="F3502" s="26"/>
      <c r="G3502" s="58"/>
      <c r="H3502" s="24"/>
      <c r="I3502" s="71"/>
      <c r="J3502" s="71"/>
    </row>
    <row r="3503" spans="1:15">
      <c r="A3503" s="24"/>
      <c r="B3503" s="27"/>
      <c r="C3503" s="24" t="s">
        <v>531</v>
      </c>
      <c r="D3503" s="26" t="s">
        <v>287</v>
      </c>
      <c r="E3503" s="26">
        <v>1</v>
      </c>
      <c r="F3503" s="26">
        <v>1.8</v>
      </c>
      <c r="G3503" s="26">
        <v>410.26</v>
      </c>
      <c r="H3503" s="32">
        <v>43557</v>
      </c>
      <c r="I3503" s="71"/>
      <c r="J3503" s="71"/>
      <c r="L3503" s="9"/>
    </row>
    <row r="3504" spans="1:15">
      <c r="A3504" s="24"/>
      <c r="B3504" s="28" t="s">
        <v>275</v>
      </c>
      <c r="C3504" s="24"/>
      <c r="D3504" s="26"/>
      <c r="E3504" s="26"/>
      <c r="F3504" s="26"/>
      <c r="G3504" s="58">
        <f>SUM(G3503)</f>
        <v>410.26</v>
      </c>
      <c r="H3504" s="24"/>
      <c r="I3504" s="71"/>
      <c r="J3504" s="71"/>
    </row>
    <row r="3505" spans="1:14">
      <c r="A3505" s="24"/>
      <c r="B3505" s="27" t="s">
        <v>276</v>
      </c>
      <c r="C3505" s="24"/>
      <c r="D3505" s="26"/>
      <c r="E3505" s="26"/>
      <c r="F3505" s="26"/>
      <c r="G3505" s="58"/>
      <c r="H3505" s="24"/>
      <c r="I3505" s="71"/>
      <c r="J3505" s="71"/>
    </row>
    <row r="3506" spans="1:14">
      <c r="A3506" s="24"/>
      <c r="B3506" s="28"/>
      <c r="C3506" s="29" t="s">
        <v>277</v>
      </c>
      <c r="D3506" s="26" t="s">
        <v>278</v>
      </c>
      <c r="E3506" s="26">
        <v>2165.6999999999998</v>
      </c>
      <c r="F3506" s="26"/>
      <c r="G3506" s="62">
        <f>E3506*2.3</f>
        <v>4981.1099999999988</v>
      </c>
      <c r="H3506" s="24"/>
      <c r="I3506" s="71"/>
      <c r="J3506" s="71"/>
      <c r="K3506" s="9"/>
      <c r="L3506" s="9"/>
      <c r="M3506" s="9"/>
    </row>
    <row r="3507" spans="1:14">
      <c r="A3507" s="24"/>
      <c r="B3507" s="28"/>
      <c r="C3507" s="24" t="s">
        <v>417</v>
      </c>
      <c r="D3507" s="26" t="s">
        <v>287</v>
      </c>
      <c r="E3507" s="26">
        <v>7</v>
      </c>
      <c r="F3507" s="26">
        <v>0.9</v>
      </c>
      <c r="G3507" s="62">
        <v>542.29999999999995</v>
      </c>
      <c r="H3507" s="32">
        <v>43558</v>
      </c>
      <c r="I3507" s="71"/>
      <c r="J3507" s="71"/>
      <c r="K3507" s="9"/>
      <c r="L3507" s="9"/>
      <c r="M3507" s="9"/>
    </row>
    <row r="3508" spans="1:14">
      <c r="A3508" s="24"/>
      <c r="B3508" s="28"/>
      <c r="C3508" s="129" t="s">
        <v>724</v>
      </c>
      <c r="D3508" s="26"/>
      <c r="E3508" s="26"/>
      <c r="F3508" s="26">
        <v>0.5</v>
      </c>
      <c r="G3508" s="43">
        <v>585.66</v>
      </c>
      <c r="H3508" s="124">
        <v>43556</v>
      </c>
      <c r="I3508" s="71"/>
      <c r="J3508" s="71"/>
      <c r="K3508" s="9"/>
      <c r="L3508" s="9"/>
      <c r="M3508" s="9"/>
    </row>
    <row r="3509" spans="1:14">
      <c r="A3509" s="24"/>
      <c r="B3509" s="28"/>
      <c r="C3509" s="24" t="s">
        <v>335</v>
      </c>
      <c r="D3509" s="26" t="s">
        <v>287</v>
      </c>
      <c r="E3509" s="26">
        <v>1</v>
      </c>
      <c r="F3509" s="26">
        <v>0.19</v>
      </c>
      <c r="G3509" s="62">
        <v>177.65</v>
      </c>
      <c r="H3509" s="24"/>
      <c r="I3509" s="71"/>
      <c r="J3509" s="71"/>
      <c r="K3509" s="9"/>
      <c r="L3509" s="9"/>
      <c r="M3509" s="9"/>
    </row>
    <row r="3510" spans="1:14">
      <c r="A3510" s="24"/>
      <c r="B3510" s="28"/>
      <c r="C3510" s="36" t="s">
        <v>336</v>
      </c>
      <c r="D3510" s="26"/>
      <c r="E3510" s="26"/>
      <c r="F3510" s="26"/>
      <c r="G3510" s="62"/>
      <c r="H3510" s="24"/>
      <c r="I3510" s="71"/>
      <c r="J3510" s="71"/>
      <c r="K3510" s="9"/>
      <c r="L3510" s="9"/>
      <c r="M3510" s="9"/>
    </row>
    <row r="3511" spans="1:14">
      <c r="A3511" s="24"/>
      <c r="B3511" s="28" t="s">
        <v>275</v>
      </c>
      <c r="C3511" s="24"/>
      <c r="D3511" s="26"/>
      <c r="E3511" s="26"/>
      <c r="F3511" s="26"/>
      <c r="G3511" s="58">
        <f>SUM(G3506:G3510)</f>
        <v>6286.7199999999984</v>
      </c>
      <c r="H3511" s="24"/>
      <c r="I3511" s="71"/>
      <c r="J3511" s="71"/>
    </row>
    <row r="3512" spans="1:14" ht="14.25">
      <c r="A3512" s="24">
        <v>298</v>
      </c>
      <c r="B3512" s="25" t="s">
        <v>17</v>
      </c>
      <c r="C3512" s="24"/>
      <c r="D3512" s="26"/>
      <c r="E3512" s="26"/>
      <c r="F3512" s="26"/>
      <c r="G3512" s="58"/>
      <c r="H3512" s="24"/>
      <c r="I3512" s="71"/>
      <c r="J3512" s="71"/>
    </row>
    <row r="3513" spans="1:14">
      <c r="A3513" s="24"/>
      <c r="B3513" s="27" t="s">
        <v>274</v>
      </c>
      <c r="C3513" s="24"/>
      <c r="D3513" s="26"/>
      <c r="E3513" s="26"/>
      <c r="F3513" s="26"/>
      <c r="G3513" s="58"/>
      <c r="H3513" s="24"/>
      <c r="I3513" s="71"/>
      <c r="J3513" s="71"/>
    </row>
    <row r="3514" spans="1:14">
      <c r="A3514" s="24"/>
      <c r="B3514" s="28"/>
      <c r="C3514" s="24" t="s">
        <v>531</v>
      </c>
      <c r="D3514" s="26" t="s">
        <v>287</v>
      </c>
      <c r="E3514" s="26">
        <v>1</v>
      </c>
      <c r="F3514" s="26">
        <v>1.8</v>
      </c>
      <c r="G3514" s="26">
        <v>410.26</v>
      </c>
      <c r="H3514" s="32">
        <v>43557</v>
      </c>
      <c r="I3514" s="71"/>
      <c r="J3514" s="71"/>
    </row>
    <row r="3515" spans="1:14">
      <c r="A3515" s="24"/>
      <c r="B3515" s="28" t="s">
        <v>275</v>
      </c>
      <c r="C3515" s="24"/>
      <c r="D3515" s="26"/>
      <c r="E3515" s="26"/>
      <c r="F3515" s="26"/>
      <c r="G3515" s="58">
        <f>SUM(G3514)</f>
        <v>410.26</v>
      </c>
      <c r="H3515" s="24"/>
      <c r="I3515" s="71"/>
      <c r="J3515" s="71"/>
    </row>
    <row r="3516" spans="1:14">
      <c r="A3516" s="24"/>
      <c r="B3516" s="27" t="s">
        <v>276</v>
      </c>
      <c r="C3516" s="24"/>
      <c r="D3516" s="26"/>
      <c r="E3516" s="26"/>
      <c r="F3516" s="26"/>
      <c r="G3516" s="58"/>
      <c r="H3516" s="24"/>
      <c r="I3516" s="71"/>
      <c r="J3516" s="71"/>
    </row>
    <row r="3517" spans="1:14">
      <c r="A3517" s="24"/>
      <c r="B3517" s="28"/>
      <c r="C3517" s="29" t="s">
        <v>277</v>
      </c>
      <c r="D3517" s="26" t="s">
        <v>278</v>
      </c>
      <c r="E3517" s="26">
        <v>2027.6</v>
      </c>
      <c r="F3517" s="26"/>
      <c r="G3517" s="62">
        <f>E3517*2.3</f>
        <v>4663.4799999999996</v>
      </c>
      <c r="H3517" s="24"/>
      <c r="I3517" s="71"/>
      <c r="J3517" s="71"/>
    </row>
    <row r="3518" spans="1:14">
      <c r="A3518" s="24"/>
      <c r="B3518" s="28"/>
      <c r="C3518" s="24" t="s">
        <v>417</v>
      </c>
      <c r="D3518" s="26" t="s">
        <v>287</v>
      </c>
      <c r="E3518" s="26">
        <v>4</v>
      </c>
      <c r="F3518" s="26">
        <v>0.5</v>
      </c>
      <c r="G3518" s="62">
        <v>309.89</v>
      </c>
      <c r="H3518" s="32">
        <v>43558</v>
      </c>
      <c r="I3518" s="71"/>
      <c r="J3518" s="71"/>
    </row>
    <row r="3519" spans="1:14">
      <c r="A3519" s="24"/>
      <c r="B3519" s="28"/>
      <c r="C3519" s="129" t="s">
        <v>724</v>
      </c>
      <c r="D3519" s="26"/>
      <c r="E3519" s="26"/>
      <c r="F3519" s="26">
        <v>0.5</v>
      </c>
      <c r="G3519" s="43">
        <v>585.66</v>
      </c>
      <c r="H3519" s="124">
        <v>43556</v>
      </c>
      <c r="I3519" s="71"/>
      <c r="J3519" s="71"/>
    </row>
    <row r="3520" spans="1:14">
      <c r="A3520" s="24"/>
      <c r="B3520" s="28"/>
      <c r="C3520" s="24" t="s">
        <v>335</v>
      </c>
      <c r="D3520" s="26" t="s">
        <v>287</v>
      </c>
      <c r="E3520" s="26">
        <v>1</v>
      </c>
      <c r="F3520" s="26">
        <v>6</v>
      </c>
      <c r="G3520" s="62">
        <v>177.65</v>
      </c>
      <c r="H3520" s="24"/>
      <c r="I3520" s="71"/>
      <c r="J3520" s="71"/>
      <c r="K3520" s="33"/>
      <c r="L3520" s="33"/>
      <c r="M3520" s="72"/>
      <c r="N3520" s="9"/>
    </row>
    <row r="3521" spans="1:10">
      <c r="A3521" s="24"/>
      <c r="B3521" s="28"/>
      <c r="C3521" s="36" t="s">
        <v>336</v>
      </c>
      <c r="D3521" s="26"/>
      <c r="E3521" s="26"/>
      <c r="F3521" s="26"/>
      <c r="G3521" s="62"/>
      <c r="H3521" s="24"/>
      <c r="I3521" s="71"/>
      <c r="J3521" s="71"/>
    </row>
    <row r="3522" spans="1:10">
      <c r="A3522" s="24"/>
      <c r="B3522" s="28" t="s">
        <v>275</v>
      </c>
      <c r="C3522" s="24"/>
      <c r="D3522" s="26"/>
      <c r="E3522" s="26"/>
      <c r="F3522" s="26"/>
      <c r="G3522" s="58">
        <f>SUM(G3517:G3521)</f>
        <v>5736.6799999999994</v>
      </c>
      <c r="H3522" s="24"/>
      <c r="I3522" s="71"/>
      <c r="J3522" s="71"/>
    </row>
    <row r="3523" spans="1:10" ht="14.25">
      <c r="A3523" s="24">
        <v>299</v>
      </c>
      <c r="B3523" s="25" t="s">
        <v>312</v>
      </c>
      <c r="C3523" s="24"/>
      <c r="D3523" s="26"/>
      <c r="E3523" s="26"/>
      <c r="F3523" s="26"/>
      <c r="G3523" s="58"/>
      <c r="H3523" s="24"/>
      <c r="I3523" s="71"/>
      <c r="J3523" s="71"/>
    </row>
    <row r="3524" spans="1:10">
      <c r="A3524" s="24"/>
      <c r="B3524" s="27" t="s">
        <v>274</v>
      </c>
      <c r="C3524" s="24"/>
      <c r="D3524" s="26"/>
      <c r="E3524" s="26"/>
      <c r="F3524" s="26"/>
      <c r="G3524" s="58"/>
      <c r="H3524" s="24"/>
      <c r="I3524" s="71"/>
      <c r="J3524" s="71"/>
    </row>
    <row r="3525" spans="1:10">
      <c r="A3525" s="24"/>
      <c r="B3525" s="28"/>
      <c r="C3525" s="24"/>
      <c r="D3525" s="26"/>
      <c r="E3525" s="26"/>
      <c r="F3525" s="26"/>
      <c r="G3525" s="59"/>
      <c r="H3525" s="32"/>
      <c r="I3525" s="71"/>
      <c r="J3525" s="71"/>
    </row>
    <row r="3526" spans="1:10">
      <c r="A3526" s="24"/>
      <c r="B3526" s="28" t="s">
        <v>275</v>
      </c>
      <c r="C3526" s="24"/>
      <c r="D3526" s="26"/>
      <c r="E3526" s="26"/>
      <c r="F3526" s="26"/>
      <c r="G3526" s="58">
        <f>SUM(G3525)</f>
        <v>0</v>
      </c>
      <c r="H3526" s="24"/>
      <c r="I3526" s="71"/>
      <c r="J3526" s="71"/>
    </row>
    <row r="3527" spans="1:10">
      <c r="A3527" s="24"/>
      <c r="B3527" s="27" t="s">
        <v>276</v>
      </c>
      <c r="C3527" s="24"/>
      <c r="D3527" s="26"/>
      <c r="E3527" s="26"/>
      <c r="F3527" s="26"/>
      <c r="G3527" s="58"/>
      <c r="H3527" s="24"/>
      <c r="I3527" s="71"/>
      <c r="J3527" s="71"/>
    </row>
    <row r="3528" spans="1:10">
      <c r="A3528" s="24"/>
      <c r="B3528" s="28"/>
      <c r="C3528" s="29" t="s">
        <v>277</v>
      </c>
      <c r="D3528" s="26" t="s">
        <v>278</v>
      </c>
      <c r="E3528" s="26">
        <v>713.9</v>
      </c>
      <c r="F3528" s="26"/>
      <c r="G3528" s="62">
        <f>E3528*2.3</f>
        <v>1641.9699999999998</v>
      </c>
      <c r="H3528" s="24"/>
      <c r="I3528" s="112" t="s">
        <v>392</v>
      </c>
      <c r="J3528" s="71"/>
    </row>
    <row r="3529" spans="1:10">
      <c r="A3529" s="24"/>
      <c r="B3529" s="28"/>
      <c r="C3529" s="24" t="s">
        <v>417</v>
      </c>
      <c r="D3529" s="26" t="s">
        <v>287</v>
      </c>
      <c r="E3529" s="26">
        <v>5</v>
      </c>
      <c r="F3529" s="26">
        <v>0.6</v>
      </c>
      <c r="G3529" s="62">
        <v>387.36</v>
      </c>
      <c r="H3529" s="32">
        <v>43558</v>
      </c>
      <c r="I3529" s="71"/>
      <c r="J3529" s="71"/>
    </row>
    <row r="3530" spans="1:10">
      <c r="A3530" s="24"/>
      <c r="B3530" s="28"/>
      <c r="C3530" s="129" t="s">
        <v>724</v>
      </c>
      <c r="D3530" s="26"/>
      <c r="E3530" s="26"/>
      <c r="F3530" s="26">
        <v>0.5</v>
      </c>
      <c r="G3530" s="43">
        <v>585.66</v>
      </c>
      <c r="H3530" s="124">
        <v>43556</v>
      </c>
      <c r="I3530" s="71"/>
      <c r="J3530" s="71"/>
    </row>
    <row r="3531" spans="1:10">
      <c r="A3531" s="24"/>
      <c r="B3531" s="28"/>
      <c r="C3531" s="24" t="s">
        <v>335</v>
      </c>
      <c r="D3531" s="26" t="s">
        <v>287</v>
      </c>
      <c r="E3531" s="26">
        <v>1</v>
      </c>
      <c r="F3531" s="26">
        <v>0.19</v>
      </c>
      <c r="G3531" s="62">
        <v>177.65</v>
      </c>
      <c r="H3531" s="32"/>
      <c r="I3531" s="71"/>
      <c r="J3531" s="71"/>
    </row>
    <row r="3532" spans="1:10">
      <c r="A3532" s="24"/>
      <c r="B3532" s="28"/>
      <c r="C3532" s="36" t="s">
        <v>336</v>
      </c>
      <c r="D3532" s="26"/>
      <c r="E3532" s="26"/>
      <c r="F3532" s="26"/>
      <c r="G3532" s="62"/>
      <c r="H3532" s="24"/>
      <c r="I3532" s="71"/>
      <c r="J3532" s="71"/>
    </row>
    <row r="3533" spans="1:10">
      <c r="A3533" s="24"/>
      <c r="B3533" s="28" t="s">
        <v>275</v>
      </c>
      <c r="C3533" s="24"/>
      <c r="D3533" s="26"/>
      <c r="E3533" s="26"/>
      <c r="F3533" s="26"/>
      <c r="G3533" s="58">
        <f>SUM(G3528:G3532)</f>
        <v>2792.64</v>
      </c>
      <c r="H3533" s="24"/>
      <c r="I3533" s="71"/>
      <c r="J3533" s="71"/>
    </row>
    <row r="3534" spans="1:10" ht="14.25">
      <c r="A3534" s="24">
        <v>300</v>
      </c>
      <c r="B3534" s="25" t="s">
        <v>133</v>
      </c>
      <c r="C3534" s="24"/>
      <c r="D3534" s="26"/>
      <c r="E3534" s="26"/>
      <c r="F3534" s="26"/>
      <c r="G3534" s="59"/>
      <c r="H3534" s="24"/>
      <c r="I3534" s="71"/>
      <c r="J3534" s="71"/>
    </row>
    <row r="3535" spans="1:10">
      <c r="A3535" s="24"/>
      <c r="B3535" s="27" t="s">
        <v>274</v>
      </c>
      <c r="C3535" s="24"/>
      <c r="D3535" s="26"/>
      <c r="E3535" s="26"/>
      <c r="F3535" s="26"/>
      <c r="G3535" s="59"/>
      <c r="H3535" s="24"/>
      <c r="I3535" s="71"/>
      <c r="J3535" s="71"/>
    </row>
    <row r="3536" spans="1:10">
      <c r="A3536" s="24"/>
      <c r="B3536" s="27"/>
      <c r="C3536" s="24"/>
      <c r="D3536" s="26"/>
      <c r="E3536" s="26"/>
      <c r="F3536" s="26"/>
      <c r="G3536" s="26"/>
      <c r="H3536" s="32"/>
      <c r="I3536" s="71"/>
      <c r="J3536" s="71"/>
    </row>
    <row r="3537" spans="1:17">
      <c r="A3537" s="24"/>
      <c r="B3537" s="28" t="s">
        <v>275</v>
      </c>
      <c r="C3537" s="24"/>
      <c r="D3537" s="26"/>
      <c r="E3537" s="26"/>
      <c r="F3537" s="26"/>
      <c r="G3537" s="58">
        <f>SUM(G3536:G3536)</f>
        <v>0</v>
      </c>
      <c r="H3537" s="24"/>
      <c r="I3537" s="71"/>
      <c r="J3537" s="71"/>
      <c r="L3537" s="9"/>
      <c r="M3537" s="9"/>
      <c r="N3537" s="9"/>
      <c r="O3537" s="9"/>
      <c r="P3537" s="9"/>
      <c r="Q3537" s="9"/>
    </row>
    <row r="3538" spans="1:17">
      <c r="A3538" s="24"/>
      <c r="B3538" s="27" t="s">
        <v>276</v>
      </c>
      <c r="C3538" s="29" t="s">
        <v>277</v>
      </c>
      <c r="D3538" s="26" t="s">
        <v>278</v>
      </c>
      <c r="E3538" s="26">
        <v>263.3</v>
      </c>
      <c r="F3538" s="26"/>
      <c r="G3538" s="59">
        <f>E3538*2.3</f>
        <v>605.59</v>
      </c>
      <c r="H3538" s="24"/>
      <c r="I3538" s="112" t="s">
        <v>392</v>
      </c>
      <c r="J3538" s="120" t="s">
        <v>403</v>
      </c>
      <c r="L3538" s="84"/>
      <c r="M3538" s="9"/>
      <c r="N3538" s="9"/>
      <c r="O3538" s="74"/>
      <c r="P3538" s="81"/>
      <c r="Q3538" s="38"/>
    </row>
    <row r="3539" spans="1:17">
      <c r="A3539" s="24"/>
      <c r="B3539" s="27"/>
      <c r="C3539" s="129" t="s">
        <v>724</v>
      </c>
      <c r="D3539" s="26"/>
      <c r="E3539" s="26"/>
      <c r="F3539" s="26">
        <v>0.5</v>
      </c>
      <c r="G3539" s="43">
        <v>585.66</v>
      </c>
      <c r="H3539" s="124">
        <v>43556</v>
      </c>
      <c r="I3539" s="71"/>
      <c r="J3539" s="71"/>
      <c r="L3539" s="84"/>
      <c r="M3539" s="9"/>
      <c r="N3539" s="9"/>
      <c r="O3539" s="74"/>
      <c r="P3539" s="81"/>
      <c r="Q3539" s="38"/>
    </row>
    <row r="3540" spans="1:17">
      <c r="A3540" s="24"/>
      <c r="B3540" s="29"/>
      <c r="C3540" s="24" t="s">
        <v>335</v>
      </c>
      <c r="D3540" s="26" t="s">
        <v>287</v>
      </c>
      <c r="E3540" s="26">
        <v>1</v>
      </c>
      <c r="F3540" s="26">
        <v>0.19</v>
      </c>
      <c r="G3540" s="59">
        <v>177.65</v>
      </c>
      <c r="H3540" s="24"/>
      <c r="I3540" s="71"/>
      <c r="J3540" s="71"/>
      <c r="L3540" s="9"/>
      <c r="M3540" s="9"/>
      <c r="N3540" s="9"/>
      <c r="O3540" s="9"/>
      <c r="P3540" s="9"/>
      <c r="Q3540" s="9"/>
    </row>
    <row r="3541" spans="1:17">
      <c r="A3541" s="24"/>
      <c r="B3541" s="29"/>
      <c r="C3541" s="36" t="s">
        <v>336</v>
      </c>
      <c r="D3541" s="26"/>
      <c r="E3541" s="26"/>
      <c r="F3541" s="26"/>
      <c r="G3541" s="59"/>
      <c r="H3541" s="24"/>
      <c r="I3541" s="71"/>
      <c r="J3541" s="71"/>
    </row>
    <row r="3542" spans="1:17">
      <c r="A3542" s="24"/>
      <c r="B3542" s="28" t="s">
        <v>275</v>
      </c>
      <c r="C3542" s="24"/>
      <c r="D3542" s="26"/>
      <c r="E3542" s="26"/>
      <c r="F3542" s="26"/>
      <c r="G3542" s="58">
        <f>SUM(G3538:G3541)</f>
        <v>1368.9</v>
      </c>
      <c r="H3542" s="24"/>
      <c r="I3542" s="71"/>
      <c r="J3542" s="71"/>
    </row>
    <row r="3543" spans="1:17">
      <c r="A3543" s="24"/>
      <c r="B3543" s="24"/>
      <c r="C3543" s="24"/>
      <c r="D3543" s="26"/>
      <c r="E3543" s="26"/>
      <c r="F3543" s="26"/>
      <c r="G3543" s="59"/>
      <c r="H3543" s="24"/>
      <c r="I3543" s="71"/>
      <c r="J3543" s="71"/>
    </row>
    <row r="3544" spans="1:17" ht="14.25">
      <c r="A3544" s="24">
        <v>301</v>
      </c>
      <c r="B3544" s="67" t="s">
        <v>134</v>
      </c>
      <c r="C3544" s="24"/>
      <c r="D3544" s="26"/>
      <c r="E3544" s="26"/>
      <c r="F3544" s="26"/>
      <c r="G3544" s="59"/>
      <c r="H3544" s="24"/>
      <c r="I3544" s="71"/>
      <c r="J3544" s="71"/>
    </row>
    <row r="3545" spans="1:17">
      <c r="A3545" s="24"/>
      <c r="B3545" s="27" t="s">
        <v>274</v>
      </c>
      <c r="C3545" s="24"/>
      <c r="D3545" s="26"/>
      <c r="E3545" s="26"/>
      <c r="F3545" s="26"/>
      <c r="G3545" s="59"/>
      <c r="H3545" s="24"/>
      <c r="I3545" s="71"/>
      <c r="J3545" s="71"/>
    </row>
    <row r="3546" spans="1:17">
      <c r="A3546" s="24"/>
      <c r="B3546" s="27"/>
      <c r="C3546" s="24"/>
      <c r="D3546" s="26"/>
      <c r="E3546" s="26"/>
      <c r="F3546" s="26"/>
      <c r="G3546" s="59"/>
      <c r="H3546" s="32"/>
      <c r="I3546" s="71"/>
      <c r="J3546" s="71"/>
    </row>
    <row r="3547" spans="1:17">
      <c r="A3547" s="24"/>
      <c r="B3547" s="28" t="s">
        <v>275</v>
      </c>
      <c r="C3547" s="24"/>
      <c r="D3547" s="26"/>
      <c r="E3547" s="26"/>
      <c r="F3547" s="26"/>
      <c r="G3547" s="58">
        <f>SUM(G3546:G3546)</f>
        <v>0</v>
      </c>
      <c r="H3547" s="24"/>
      <c r="I3547" s="71"/>
      <c r="J3547" s="71"/>
    </row>
    <row r="3548" spans="1:17">
      <c r="A3548" s="24"/>
      <c r="B3548" s="27" t="s">
        <v>276</v>
      </c>
      <c r="C3548" s="29" t="s">
        <v>277</v>
      </c>
      <c r="D3548" s="26" t="s">
        <v>278</v>
      </c>
      <c r="E3548" s="26">
        <v>418.2</v>
      </c>
      <c r="F3548" s="26"/>
      <c r="G3548" s="59">
        <f>E3548*2.3</f>
        <v>961.8599999999999</v>
      </c>
      <c r="H3548" s="24"/>
      <c r="I3548" s="112" t="s">
        <v>392</v>
      </c>
      <c r="J3548" s="120" t="s">
        <v>403</v>
      </c>
      <c r="K3548" s="9"/>
    </row>
    <row r="3549" spans="1:17">
      <c r="A3549" s="24"/>
      <c r="B3549" s="27" t="s">
        <v>352</v>
      </c>
      <c r="C3549" s="129" t="s">
        <v>472</v>
      </c>
      <c r="D3549" s="26"/>
      <c r="E3549" s="26"/>
      <c r="F3549" s="26">
        <v>16</v>
      </c>
      <c r="G3549" s="59">
        <v>4426</v>
      </c>
      <c r="H3549" s="66" t="s">
        <v>516</v>
      </c>
      <c r="I3549" s="71"/>
      <c r="J3549" s="71"/>
      <c r="K3549" s="77"/>
      <c r="L3549" s="71"/>
    </row>
    <row r="3550" spans="1:17">
      <c r="A3550" s="24"/>
      <c r="B3550" s="27"/>
      <c r="C3550" s="129" t="s">
        <v>724</v>
      </c>
      <c r="D3550" s="26"/>
      <c r="E3550" s="26"/>
      <c r="F3550" s="26">
        <v>0.5</v>
      </c>
      <c r="G3550" s="43">
        <v>585.66</v>
      </c>
      <c r="H3550" s="124">
        <v>43556</v>
      </c>
      <c r="I3550" s="71"/>
      <c r="J3550" s="71"/>
      <c r="K3550" s="77"/>
      <c r="L3550" s="71"/>
    </row>
    <row r="3551" spans="1:17">
      <c r="A3551" s="24"/>
      <c r="B3551" s="29"/>
      <c r="C3551" s="24" t="s">
        <v>335</v>
      </c>
      <c r="D3551" s="26" t="s">
        <v>287</v>
      </c>
      <c r="E3551" s="26">
        <v>1</v>
      </c>
      <c r="F3551" s="26">
        <v>0.19</v>
      </c>
      <c r="G3551" s="59">
        <v>177.65</v>
      </c>
      <c r="H3551" s="24"/>
      <c r="I3551" s="71"/>
      <c r="J3551" s="71"/>
      <c r="K3551" s="71"/>
      <c r="L3551" s="71"/>
    </row>
    <row r="3552" spans="1:17">
      <c r="A3552" s="24"/>
      <c r="B3552" s="24"/>
      <c r="C3552" s="36" t="s">
        <v>336</v>
      </c>
      <c r="D3552" s="24"/>
      <c r="E3552" s="26"/>
      <c r="F3552" s="26"/>
      <c r="G3552" s="59"/>
      <c r="H3552" s="24"/>
      <c r="I3552" s="71"/>
      <c r="J3552" s="71"/>
    </row>
    <row r="3553" spans="1:10">
      <c r="A3553" s="24"/>
      <c r="B3553" s="28" t="s">
        <v>275</v>
      </c>
      <c r="C3553" s="24"/>
      <c r="D3553" s="26"/>
      <c r="E3553" s="26"/>
      <c r="F3553" s="26"/>
      <c r="G3553" s="58">
        <f>SUM(G3548:G3552)</f>
        <v>6151.1699999999992</v>
      </c>
      <c r="H3553" s="24"/>
      <c r="I3553" s="71"/>
      <c r="J3553" s="71"/>
    </row>
    <row r="3554" spans="1:10" ht="14.25">
      <c r="A3554" s="24">
        <v>302</v>
      </c>
      <c r="B3554" s="25" t="s">
        <v>135</v>
      </c>
      <c r="C3554" s="24"/>
      <c r="D3554" s="26"/>
      <c r="E3554" s="26"/>
      <c r="F3554" s="26"/>
      <c r="G3554" s="59"/>
      <c r="H3554" s="24"/>
      <c r="I3554" s="71"/>
      <c r="J3554" s="71"/>
    </row>
    <row r="3555" spans="1:10">
      <c r="A3555" s="24"/>
      <c r="B3555" s="27" t="s">
        <v>274</v>
      </c>
      <c r="C3555" s="24"/>
      <c r="D3555" s="26"/>
      <c r="E3555" s="26"/>
      <c r="F3555" s="26"/>
      <c r="G3555" s="59"/>
      <c r="H3555" s="24"/>
      <c r="I3555" s="71"/>
      <c r="J3555" s="71"/>
    </row>
    <row r="3556" spans="1:10">
      <c r="A3556" s="24"/>
      <c r="B3556" s="27"/>
      <c r="C3556" s="24"/>
      <c r="D3556" s="26"/>
      <c r="E3556" s="26"/>
      <c r="F3556" s="26"/>
      <c r="G3556" s="59"/>
      <c r="H3556" s="36"/>
      <c r="I3556" s="71"/>
      <c r="J3556" s="71"/>
    </row>
    <row r="3557" spans="1:10">
      <c r="A3557" s="24"/>
      <c r="B3557" s="28" t="s">
        <v>275</v>
      </c>
      <c r="C3557" s="24"/>
      <c r="D3557" s="26"/>
      <c r="E3557" s="26"/>
      <c r="F3557" s="26"/>
      <c r="G3557" s="58">
        <f>SUM(G3556:G3556)</f>
        <v>0</v>
      </c>
      <c r="H3557" s="24"/>
      <c r="I3557" s="71"/>
      <c r="J3557" s="71"/>
    </row>
    <row r="3558" spans="1:10">
      <c r="A3558" s="24"/>
      <c r="B3558" s="27" t="s">
        <v>276</v>
      </c>
      <c r="C3558" s="29" t="s">
        <v>277</v>
      </c>
      <c r="D3558" s="26" t="s">
        <v>278</v>
      </c>
      <c r="E3558" s="26">
        <v>619.79999999999995</v>
      </c>
      <c r="F3558" s="26"/>
      <c r="G3558" s="59">
        <f>E3558*2.3</f>
        <v>1425.5399999999997</v>
      </c>
      <c r="H3558" s="24"/>
      <c r="I3558" s="71"/>
      <c r="J3558" s="71"/>
    </row>
    <row r="3559" spans="1:10">
      <c r="A3559" s="24"/>
      <c r="B3559" s="27"/>
      <c r="C3559" s="129" t="s">
        <v>724</v>
      </c>
      <c r="D3559" s="26"/>
      <c r="E3559" s="26"/>
      <c r="F3559" s="26">
        <v>0.5</v>
      </c>
      <c r="G3559" s="43">
        <v>585.66</v>
      </c>
      <c r="H3559" s="124">
        <v>43556</v>
      </c>
      <c r="I3559" s="71"/>
      <c r="J3559" s="71"/>
    </row>
    <row r="3560" spans="1:10">
      <c r="A3560" s="24"/>
      <c r="B3560" s="29"/>
      <c r="C3560" s="24" t="s">
        <v>335</v>
      </c>
      <c r="D3560" s="26" t="s">
        <v>287</v>
      </c>
      <c r="E3560" s="26">
        <v>1</v>
      </c>
      <c r="F3560" s="26"/>
      <c r="G3560" s="43"/>
      <c r="H3560" s="24"/>
      <c r="I3560" s="71"/>
      <c r="J3560" s="71"/>
    </row>
    <row r="3561" spans="1:10">
      <c r="A3561" s="24"/>
      <c r="B3561" s="24"/>
      <c r="C3561" s="36" t="s">
        <v>336</v>
      </c>
      <c r="D3561" s="26"/>
      <c r="E3561" s="26"/>
      <c r="F3561" s="26"/>
      <c r="G3561" s="26"/>
      <c r="H3561" s="24"/>
      <c r="I3561" s="71"/>
      <c r="J3561" s="71"/>
    </row>
    <row r="3562" spans="1:10">
      <c r="A3562" s="24"/>
      <c r="B3562" s="28" t="s">
        <v>275</v>
      </c>
      <c r="C3562" s="24"/>
      <c r="D3562" s="26"/>
      <c r="E3562" s="26"/>
      <c r="F3562" s="26"/>
      <c r="G3562" s="61">
        <f>SUM(G3558:G3561)</f>
        <v>2011.1999999999998</v>
      </c>
      <c r="H3562" s="24"/>
      <c r="I3562" s="71"/>
      <c r="J3562" s="71"/>
    </row>
    <row r="3563" spans="1:10" ht="14.25">
      <c r="A3563" s="24">
        <v>303</v>
      </c>
      <c r="B3563" s="25" t="s">
        <v>136</v>
      </c>
      <c r="C3563" s="24"/>
      <c r="D3563" s="26"/>
      <c r="E3563" s="26"/>
      <c r="F3563" s="26"/>
      <c r="G3563" s="26"/>
      <c r="H3563" s="24"/>
      <c r="I3563" s="71"/>
      <c r="J3563" s="71"/>
    </row>
    <row r="3564" spans="1:10">
      <c r="A3564" s="24"/>
      <c r="B3564" s="27" t="s">
        <v>274</v>
      </c>
      <c r="C3564" s="24"/>
      <c r="D3564" s="26"/>
      <c r="E3564" s="26"/>
      <c r="F3564" s="26"/>
      <c r="G3564" s="26"/>
      <c r="H3564" s="24"/>
      <c r="I3564" s="71"/>
      <c r="J3564" s="71"/>
    </row>
    <row r="3565" spans="1:10">
      <c r="A3565" s="24"/>
      <c r="B3565" s="27"/>
      <c r="C3565" s="24"/>
      <c r="D3565" s="26"/>
      <c r="E3565" s="26"/>
      <c r="F3565" s="26"/>
      <c r="G3565" s="59"/>
      <c r="H3565" s="32"/>
      <c r="I3565" s="71"/>
      <c r="J3565" s="71"/>
    </row>
    <row r="3566" spans="1:10">
      <c r="A3566" s="24"/>
      <c r="B3566" s="28" t="s">
        <v>275</v>
      </c>
      <c r="C3566" s="24"/>
      <c r="D3566" s="26"/>
      <c r="E3566" s="26"/>
      <c r="F3566" s="26"/>
      <c r="G3566" s="61">
        <f>SUM(G3565:G3565)</f>
        <v>0</v>
      </c>
      <c r="H3566" s="24"/>
      <c r="I3566" s="71"/>
      <c r="J3566" s="71"/>
    </row>
    <row r="3567" spans="1:10">
      <c r="A3567" s="24"/>
      <c r="B3567" s="27" t="s">
        <v>276</v>
      </c>
      <c r="C3567" s="29" t="s">
        <v>277</v>
      </c>
      <c r="D3567" s="26" t="s">
        <v>278</v>
      </c>
      <c r="E3567" s="26">
        <v>537.20000000000005</v>
      </c>
      <c r="F3567" s="26"/>
      <c r="G3567" s="59">
        <f>E3567*2.3</f>
        <v>1235.56</v>
      </c>
      <c r="H3567" s="24"/>
      <c r="I3567" s="112" t="s">
        <v>392</v>
      </c>
      <c r="J3567" s="120" t="s">
        <v>403</v>
      </c>
    </row>
    <row r="3568" spans="1:10">
      <c r="A3568" s="24"/>
      <c r="B3568" s="27"/>
      <c r="C3568" s="129" t="s">
        <v>724</v>
      </c>
      <c r="D3568" s="26"/>
      <c r="E3568" s="26"/>
      <c r="F3568" s="26">
        <v>0.5</v>
      </c>
      <c r="G3568" s="43">
        <v>585.66</v>
      </c>
      <c r="H3568" s="124">
        <v>43556</v>
      </c>
      <c r="I3568" s="71"/>
      <c r="J3568" s="71"/>
    </row>
    <row r="3569" spans="1:11">
      <c r="A3569" s="24"/>
      <c r="B3569" s="29"/>
      <c r="C3569" s="24" t="s">
        <v>335</v>
      </c>
      <c r="D3569" s="26" t="s">
        <v>287</v>
      </c>
      <c r="E3569" s="26">
        <v>1</v>
      </c>
      <c r="F3569" s="26">
        <v>0.19</v>
      </c>
      <c r="G3569" s="59">
        <v>177.65</v>
      </c>
      <c r="H3569" s="24"/>
      <c r="I3569" s="71"/>
      <c r="J3569" s="71"/>
    </row>
    <row r="3570" spans="1:11">
      <c r="A3570" s="24"/>
      <c r="B3570" s="24"/>
      <c r="C3570" s="36" t="s">
        <v>336</v>
      </c>
      <c r="D3570" s="26"/>
      <c r="E3570" s="26"/>
      <c r="F3570" s="26"/>
      <c r="G3570" s="26"/>
      <c r="H3570" s="24"/>
      <c r="I3570" s="71"/>
      <c r="J3570" s="71"/>
    </row>
    <row r="3571" spans="1:11">
      <c r="A3571" s="24"/>
      <c r="B3571" s="28" t="s">
        <v>275</v>
      </c>
      <c r="C3571" s="24"/>
      <c r="D3571" s="26"/>
      <c r="E3571" s="26"/>
      <c r="F3571" s="26"/>
      <c r="G3571" s="61">
        <f>SUM(G3567:G3570)</f>
        <v>1998.87</v>
      </c>
      <c r="H3571" s="24"/>
      <c r="I3571" s="71"/>
      <c r="J3571" s="71"/>
    </row>
    <row r="3572" spans="1:11" ht="14.25">
      <c r="A3572" s="24">
        <v>304</v>
      </c>
      <c r="B3572" s="25" t="s">
        <v>137</v>
      </c>
      <c r="C3572" s="24"/>
      <c r="D3572" s="26"/>
      <c r="E3572" s="26"/>
      <c r="F3572" s="26"/>
      <c r="G3572" s="26"/>
      <c r="H3572" s="24"/>
      <c r="I3572" s="71"/>
      <c r="J3572" s="71"/>
    </row>
    <row r="3573" spans="1:11">
      <c r="A3573" s="24"/>
      <c r="B3573" s="27" t="s">
        <v>274</v>
      </c>
      <c r="C3573" s="24"/>
      <c r="D3573" s="26"/>
      <c r="E3573" s="26"/>
      <c r="F3573" s="26"/>
      <c r="G3573" s="26"/>
      <c r="H3573" s="24"/>
      <c r="I3573" s="71"/>
      <c r="J3573" s="71"/>
    </row>
    <row r="3574" spans="1:11">
      <c r="A3574" s="24"/>
      <c r="B3574" s="27"/>
      <c r="C3574" s="24"/>
      <c r="D3574" s="26"/>
      <c r="E3574" s="26"/>
      <c r="F3574" s="26"/>
      <c r="G3574" s="26"/>
      <c r="H3574" s="32"/>
      <c r="I3574" s="71"/>
      <c r="J3574" s="71"/>
    </row>
    <row r="3575" spans="1:11">
      <c r="A3575" s="24"/>
      <c r="B3575" s="28" t="s">
        <v>275</v>
      </c>
      <c r="C3575" s="24"/>
      <c r="D3575" s="26"/>
      <c r="E3575" s="26"/>
      <c r="F3575" s="26"/>
      <c r="G3575" s="61">
        <f>SUM(G3574:G3574)</f>
        <v>0</v>
      </c>
      <c r="H3575" s="24"/>
      <c r="I3575" s="71"/>
      <c r="J3575" s="77"/>
      <c r="K3575" s="9"/>
    </row>
    <row r="3576" spans="1:11">
      <c r="A3576" s="24"/>
      <c r="B3576" s="27" t="s">
        <v>276</v>
      </c>
      <c r="C3576" s="29" t="s">
        <v>277</v>
      </c>
      <c r="D3576" s="26" t="s">
        <v>278</v>
      </c>
      <c r="E3576" s="26">
        <v>531.6</v>
      </c>
      <c r="F3576" s="26"/>
      <c r="G3576" s="59">
        <f>E3576*2.3</f>
        <v>1222.68</v>
      </c>
      <c r="H3576" s="32"/>
      <c r="I3576" s="112" t="s">
        <v>392</v>
      </c>
      <c r="J3576" s="120" t="s">
        <v>403</v>
      </c>
      <c r="K3576" s="9"/>
    </row>
    <row r="3577" spans="1:11">
      <c r="A3577" s="24"/>
      <c r="B3577" s="27"/>
      <c r="C3577" s="129" t="s">
        <v>724</v>
      </c>
      <c r="D3577" s="26"/>
      <c r="E3577" s="26"/>
      <c r="F3577" s="26">
        <v>0.5</v>
      </c>
      <c r="G3577" s="43">
        <v>585.66</v>
      </c>
      <c r="H3577" s="124">
        <v>43556</v>
      </c>
      <c r="I3577" s="71"/>
      <c r="J3577" s="71"/>
      <c r="K3577" s="9"/>
    </row>
    <row r="3578" spans="1:11">
      <c r="A3578" s="24"/>
      <c r="B3578" s="29"/>
      <c r="C3578" s="24" t="s">
        <v>335</v>
      </c>
      <c r="D3578" s="26" t="s">
        <v>287</v>
      </c>
      <c r="E3578" s="26">
        <v>2</v>
      </c>
      <c r="F3578" s="26">
        <v>0.38</v>
      </c>
      <c r="G3578" s="26">
        <v>355.3</v>
      </c>
      <c r="H3578" s="24"/>
      <c r="I3578" s="71"/>
      <c r="J3578" s="74"/>
      <c r="K3578" s="74"/>
    </row>
    <row r="3579" spans="1:11">
      <c r="A3579" s="24"/>
      <c r="B3579" s="24"/>
      <c r="C3579" s="36" t="s">
        <v>336</v>
      </c>
      <c r="D3579" s="26"/>
      <c r="E3579" s="26"/>
      <c r="F3579" s="26"/>
      <c r="G3579" s="43"/>
      <c r="H3579" s="24"/>
      <c r="I3579" s="71"/>
      <c r="J3579" s="71"/>
      <c r="K3579" s="71"/>
    </row>
    <row r="3580" spans="1:11">
      <c r="A3580" s="24"/>
      <c r="B3580" s="28" t="s">
        <v>275</v>
      </c>
      <c r="C3580" s="24"/>
      <c r="D3580" s="26"/>
      <c r="E3580" s="26"/>
      <c r="F3580" s="26"/>
      <c r="G3580" s="61">
        <f>SUM(G3576:G3579)</f>
        <v>2163.6400000000003</v>
      </c>
      <c r="H3580" s="24"/>
      <c r="I3580" s="71"/>
      <c r="J3580" s="71"/>
    </row>
    <row r="3581" spans="1:11" ht="14.25">
      <c r="A3581" s="24">
        <v>305</v>
      </c>
      <c r="B3581" s="25" t="s">
        <v>138</v>
      </c>
      <c r="C3581" s="24"/>
      <c r="D3581" s="26"/>
      <c r="E3581" s="26"/>
      <c r="F3581" s="26"/>
      <c r="G3581" s="26"/>
      <c r="H3581" s="24"/>
      <c r="I3581" s="71"/>
      <c r="J3581" s="71"/>
    </row>
    <row r="3582" spans="1:11">
      <c r="A3582" s="24"/>
      <c r="B3582" s="27" t="s">
        <v>274</v>
      </c>
      <c r="C3582" s="24"/>
      <c r="D3582" s="26"/>
      <c r="E3582" s="26"/>
      <c r="F3582" s="26"/>
      <c r="G3582" s="26"/>
      <c r="H3582" s="24"/>
      <c r="I3582" s="71"/>
      <c r="J3582" s="71"/>
    </row>
    <row r="3583" spans="1:11">
      <c r="A3583" s="24"/>
      <c r="B3583" s="27"/>
      <c r="C3583" s="24"/>
      <c r="D3583" s="26"/>
      <c r="E3583" s="26"/>
      <c r="F3583" s="26"/>
      <c r="G3583" s="26"/>
      <c r="H3583" s="32"/>
      <c r="I3583" s="71"/>
      <c r="J3583" s="71"/>
    </row>
    <row r="3584" spans="1:11">
      <c r="A3584" s="24"/>
      <c r="B3584" s="28" t="s">
        <v>275</v>
      </c>
      <c r="C3584" s="24"/>
      <c r="D3584" s="26"/>
      <c r="E3584" s="26"/>
      <c r="F3584" s="26"/>
      <c r="G3584" s="61">
        <f>SUM(G3583:G3583)</f>
        <v>0</v>
      </c>
      <c r="H3584" s="24"/>
      <c r="I3584" s="71"/>
      <c r="J3584" s="71"/>
    </row>
    <row r="3585" spans="1:19">
      <c r="A3585" s="24"/>
      <c r="B3585" s="27" t="s">
        <v>276</v>
      </c>
      <c r="C3585" s="29" t="s">
        <v>277</v>
      </c>
      <c r="D3585" s="26" t="s">
        <v>278</v>
      </c>
      <c r="E3585" s="26">
        <v>527.1</v>
      </c>
      <c r="F3585" s="26"/>
      <c r="G3585" s="59">
        <f>E3585*2.3</f>
        <v>1212.33</v>
      </c>
      <c r="H3585" s="24"/>
      <c r="I3585" s="71"/>
      <c r="J3585" s="71"/>
    </row>
    <row r="3586" spans="1:19">
      <c r="A3586" s="24"/>
      <c r="B3586" s="27"/>
      <c r="C3586" s="129" t="s">
        <v>724</v>
      </c>
      <c r="D3586" s="26"/>
      <c r="E3586" s="26"/>
      <c r="F3586" s="26">
        <v>0.5</v>
      </c>
      <c r="G3586" s="43">
        <v>585.66</v>
      </c>
      <c r="H3586" s="124">
        <v>43556</v>
      </c>
      <c r="I3586" s="71"/>
      <c r="J3586" s="71"/>
    </row>
    <row r="3587" spans="1:19">
      <c r="A3587" s="24"/>
      <c r="B3587" s="29"/>
      <c r="C3587" s="24" t="s">
        <v>335</v>
      </c>
      <c r="D3587" s="26" t="s">
        <v>287</v>
      </c>
      <c r="E3587" s="26">
        <v>1</v>
      </c>
      <c r="F3587" s="26">
        <v>0.19</v>
      </c>
      <c r="G3587" s="59">
        <v>177.65</v>
      </c>
      <c r="H3587" s="24"/>
      <c r="I3587" s="71"/>
      <c r="J3587" s="71"/>
    </row>
    <row r="3588" spans="1:19">
      <c r="A3588" s="24"/>
      <c r="B3588" s="24"/>
      <c r="C3588" s="36" t="s">
        <v>336</v>
      </c>
      <c r="D3588" s="26"/>
      <c r="E3588" s="26"/>
      <c r="F3588" s="26"/>
      <c r="G3588" s="26"/>
      <c r="H3588" s="24"/>
      <c r="I3588" s="71"/>
      <c r="J3588" s="71"/>
    </row>
    <row r="3589" spans="1:19">
      <c r="A3589" s="24"/>
      <c r="B3589" s="28" t="s">
        <v>275</v>
      </c>
      <c r="C3589" s="24"/>
      <c r="D3589" s="26"/>
      <c r="E3589" s="26"/>
      <c r="F3589" s="26"/>
      <c r="G3589" s="61">
        <f>SUM(G3585:G3588)</f>
        <v>1975.6399999999999</v>
      </c>
      <c r="H3589" s="24"/>
      <c r="I3589" s="71"/>
      <c r="J3589" s="71"/>
    </row>
    <row r="3590" spans="1:19" ht="14.25">
      <c r="A3590" s="24">
        <v>306</v>
      </c>
      <c r="B3590" s="25" t="s">
        <v>139</v>
      </c>
      <c r="C3590" s="24"/>
      <c r="D3590" s="26"/>
      <c r="E3590" s="26"/>
      <c r="F3590" s="26"/>
      <c r="G3590" s="26"/>
      <c r="H3590" s="24"/>
      <c r="I3590" s="71"/>
      <c r="J3590" s="71"/>
    </row>
    <row r="3591" spans="1:19">
      <c r="A3591" s="24"/>
      <c r="B3591" s="27" t="s">
        <v>274</v>
      </c>
      <c r="C3591" s="24"/>
      <c r="D3591" s="26"/>
      <c r="E3591" s="26"/>
      <c r="F3591" s="26"/>
      <c r="G3591" s="26"/>
      <c r="H3591" s="24"/>
      <c r="I3591" s="71"/>
      <c r="J3591" s="71"/>
    </row>
    <row r="3592" spans="1:19">
      <c r="A3592" s="24"/>
      <c r="B3592" s="27"/>
      <c r="C3592" s="24"/>
      <c r="D3592" s="26"/>
      <c r="E3592" s="26"/>
      <c r="F3592" s="26"/>
      <c r="G3592" s="43"/>
      <c r="H3592" s="32"/>
      <c r="I3592" s="71"/>
      <c r="J3592" s="71"/>
      <c r="N3592" s="37"/>
      <c r="O3592" s="33"/>
      <c r="P3592" s="33"/>
      <c r="Q3592" s="33"/>
      <c r="R3592" s="34"/>
      <c r="S3592" s="38"/>
    </row>
    <row r="3593" spans="1:19">
      <c r="A3593" s="24"/>
      <c r="B3593" s="28" t="s">
        <v>275</v>
      </c>
      <c r="C3593" s="24"/>
      <c r="D3593" s="26"/>
      <c r="E3593" s="26"/>
      <c r="F3593" s="26"/>
      <c r="G3593" s="61">
        <f>SUM(G3592:G3592)</f>
        <v>0</v>
      </c>
      <c r="H3593" s="24"/>
      <c r="I3593" s="71"/>
      <c r="J3593" s="71"/>
      <c r="N3593" s="37"/>
      <c r="O3593" s="33"/>
      <c r="P3593" s="33"/>
      <c r="Q3593" s="33"/>
      <c r="R3593" s="34"/>
      <c r="S3593" s="38"/>
    </row>
    <row r="3594" spans="1:19">
      <c r="A3594" s="24"/>
      <c r="B3594" s="27" t="s">
        <v>276</v>
      </c>
      <c r="C3594" s="29" t="s">
        <v>277</v>
      </c>
      <c r="D3594" s="26" t="s">
        <v>278</v>
      </c>
      <c r="E3594" s="26">
        <v>400.1</v>
      </c>
      <c r="F3594" s="26"/>
      <c r="G3594" s="59">
        <f>E3594*2.3</f>
        <v>920.23</v>
      </c>
      <c r="H3594" s="24"/>
      <c r="I3594" s="112" t="s">
        <v>392</v>
      </c>
      <c r="J3594" s="120" t="s">
        <v>403</v>
      </c>
    </row>
    <row r="3595" spans="1:19">
      <c r="A3595" s="24"/>
      <c r="B3595" s="27"/>
      <c r="C3595" s="129" t="s">
        <v>724</v>
      </c>
      <c r="D3595" s="26"/>
      <c r="E3595" s="26"/>
      <c r="F3595" s="26">
        <v>0.5</v>
      </c>
      <c r="G3595" s="43">
        <v>585.66</v>
      </c>
      <c r="H3595" s="124">
        <v>43556</v>
      </c>
      <c r="I3595" s="71"/>
      <c r="J3595" s="71"/>
    </row>
    <row r="3596" spans="1:19">
      <c r="A3596" s="24"/>
      <c r="B3596" s="29"/>
      <c r="C3596" s="24" t="s">
        <v>335</v>
      </c>
      <c r="D3596" s="26" t="s">
        <v>287</v>
      </c>
      <c r="E3596" s="26">
        <v>1</v>
      </c>
      <c r="F3596" s="26">
        <v>0.19</v>
      </c>
      <c r="G3596" s="59">
        <v>177.65</v>
      </c>
      <c r="H3596" s="24"/>
      <c r="I3596" s="71"/>
      <c r="J3596" s="71"/>
    </row>
    <row r="3597" spans="1:19">
      <c r="A3597" s="24"/>
      <c r="B3597" s="24"/>
      <c r="C3597" s="36" t="s">
        <v>336</v>
      </c>
      <c r="D3597" s="26"/>
      <c r="E3597" s="26"/>
      <c r="F3597" s="26"/>
      <c r="G3597" s="26"/>
      <c r="H3597" s="24"/>
      <c r="I3597" s="71"/>
      <c r="J3597" s="71"/>
    </row>
    <row r="3598" spans="1:19">
      <c r="A3598" s="24"/>
      <c r="B3598" s="28" t="s">
        <v>275</v>
      </c>
      <c r="C3598" s="24"/>
      <c r="D3598" s="26"/>
      <c r="E3598" s="26"/>
      <c r="F3598" s="26"/>
      <c r="G3598" s="61">
        <f>SUM(G3594:G3597)</f>
        <v>1683.54</v>
      </c>
      <c r="H3598" s="24"/>
      <c r="I3598" s="71"/>
      <c r="J3598" s="71"/>
    </row>
    <row r="3599" spans="1:19" ht="14.25">
      <c r="A3599" s="24">
        <v>307</v>
      </c>
      <c r="B3599" s="67" t="s">
        <v>140</v>
      </c>
      <c r="C3599" s="24"/>
      <c r="D3599" s="26"/>
      <c r="E3599" s="26"/>
      <c r="F3599" s="26"/>
      <c r="G3599" s="26"/>
      <c r="H3599" s="24"/>
      <c r="I3599" s="71"/>
      <c r="J3599" s="71"/>
      <c r="L3599" s="9"/>
      <c r="M3599" s="9"/>
      <c r="N3599" s="9"/>
    </row>
    <row r="3600" spans="1:19">
      <c r="A3600" s="24"/>
      <c r="B3600" s="27" t="s">
        <v>274</v>
      </c>
      <c r="C3600" s="24"/>
      <c r="D3600" s="26"/>
      <c r="E3600" s="26"/>
      <c r="F3600" s="26"/>
      <c r="G3600" s="26"/>
      <c r="H3600" s="24"/>
      <c r="I3600" s="71"/>
      <c r="J3600" s="71"/>
      <c r="N3600" s="9"/>
    </row>
    <row r="3601" spans="1:14">
      <c r="A3601" s="24"/>
      <c r="B3601" s="27" t="s">
        <v>352</v>
      </c>
      <c r="C3601" s="24" t="s">
        <v>437</v>
      </c>
      <c r="D3601" s="26" t="s">
        <v>126</v>
      </c>
      <c r="E3601" s="26">
        <v>3</v>
      </c>
      <c r="F3601" s="26">
        <v>5</v>
      </c>
      <c r="G3601" s="26">
        <v>2023.8</v>
      </c>
      <c r="H3601" s="32">
        <v>43556</v>
      </c>
      <c r="I3601" s="71"/>
      <c r="J3601" s="71"/>
      <c r="N3601" s="9"/>
    </row>
    <row r="3602" spans="1:14">
      <c r="A3602" s="24"/>
      <c r="B3602" s="27"/>
      <c r="C3602" s="24" t="s">
        <v>572</v>
      </c>
      <c r="D3602" s="26" t="s">
        <v>126</v>
      </c>
      <c r="E3602" s="26">
        <v>16</v>
      </c>
      <c r="F3602" s="26">
        <v>27.3</v>
      </c>
      <c r="G3602" s="26">
        <v>13970.58</v>
      </c>
      <c r="H3602" s="32">
        <v>43581</v>
      </c>
      <c r="I3602" s="71"/>
      <c r="J3602" s="71"/>
      <c r="N3602" s="9"/>
    </row>
    <row r="3603" spans="1:14">
      <c r="A3603" s="24"/>
      <c r="B3603" s="28" t="s">
        <v>275</v>
      </c>
      <c r="C3603" s="24"/>
      <c r="D3603" s="26"/>
      <c r="E3603" s="26"/>
      <c r="F3603" s="26"/>
      <c r="G3603" s="61">
        <f>SUM(G3601:G3602)</f>
        <v>15994.38</v>
      </c>
      <c r="H3603" s="24"/>
      <c r="I3603" s="71"/>
      <c r="J3603" s="71"/>
    </row>
    <row r="3604" spans="1:14">
      <c r="A3604" s="24"/>
      <c r="B3604" s="27" t="s">
        <v>276</v>
      </c>
      <c r="C3604" s="29" t="s">
        <v>277</v>
      </c>
      <c r="D3604" s="26" t="s">
        <v>278</v>
      </c>
      <c r="E3604" s="26">
        <v>3834.6</v>
      </c>
      <c r="F3604" s="26"/>
      <c r="G3604" s="59">
        <f>E3604*2.3</f>
        <v>8819.58</v>
      </c>
      <c r="H3604" s="24"/>
      <c r="I3604" s="71"/>
      <c r="J3604" s="71"/>
      <c r="L3604" s="9"/>
      <c r="M3604" s="9"/>
      <c r="N3604" s="9" t="s">
        <v>95</v>
      </c>
    </row>
    <row r="3605" spans="1:14">
      <c r="A3605" s="24"/>
      <c r="B3605" s="27" t="s">
        <v>492</v>
      </c>
      <c r="C3605" s="129" t="s">
        <v>418</v>
      </c>
      <c r="D3605" s="26"/>
      <c r="E3605" s="69"/>
      <c r="F3605" s="26">
        <v>4</v>
      </c>
      <c r="G3605" s="26">
        <v>1333.19</v>
      </c>
      <c r="H3605" s="32">
        <v>43570</v>
      </c>
      <c r="I3605" s="71"/>
      <c r="J3605" s="71"/>
      <c r="L3605" s="9"/>
      <c r="M3605" s="9"/>
      <c r="N3605" s="9"/>
    </row>
    <row r="3606" spans="1:14">
      <c r="A3606" s="24"/>
      <c r="B3606" s="27"/>
      <c r="C3606" s="129" t="s">
        <v>724</v>
      </c>
      <c r="D3606" s="26"/>
      <c r="E3606" s="26"/>
      <c r="F3606" s="26">
        <v>0.5</v>
      </c>
      <c r="G3606" s="43">
        <v>585.66</v>
      </c>
      <c r="H3606" s="124">
        <v>43556</v>
      </c>
      <c r="I3606" s="71"/>
      <c r="J3606" s="71"/>
      <c r="L3606" s="9"/>
      <c r="M3606" s="9"/>
      <c r="N3606" s="9"/>
    </row>
    <row r="3607" spans="1:14">
      <c r="A3607" s="24"/>
      <c r="B3607" s="29"/>
      <c r="C3607" s="24" t="s">
        <v>335</v>
      </c>
      <c r="D3607" s="26" t="s">
        <v>287</v>
      </c>
      <c r="E3607" s="26">
        <v>1</v>
      </c>
      <c r="F3607" s="26">
        <v>0.19</v>
      </c>
      <c r="G3607" s="59">
        <v>177.65</v>
      </c>
      <c r="H3607" s="24"/>
      <c r="I3607" s="71"/>
      <c r="J3607" s="71"/>
    </row>
    <row r="3608" spans="1:14">
      <c r="A3608" s="24"/>
      <c r="B3608" s="24"/>
      <c r="C3608" s="36" t="s">
        <v>336</v>
      </c>
      <c r="D3608" s="26"/>
      <c r="E3608" s="26"/>
      <c r="F3608" s="26"/>
      <c r="G3608" s="59"/>
      <c r="H3608" s="24"/>
      <c r="I3608" s="71"/>
      <c r="J3608" s="71"/>
    </row>
    <row r="3609" spans="1:14">
      <c r="A3609" s="24"/>
      <c r="B3609" s="28" t="s">
        <v>275</v>
      </c>
      <c r="C3609" s="24"/>
      <c r="D3609" s="26"/>
      <c r="E3609" s="26"/>
      <c r="F3609" s="26"/>
      <c r="G3609" s="58">
        <f>SUM(G3604:G3608)</f>
        <v>10916.08</v>
      </c>
      <c r="H3609" s="24"/>
      <c r="I3609" s="71"/>
      <c r="J3609" s="71"/>
    </row>
    <row r="3610" spans="1:14" ht="14.25">
      <c r="A3610" s="24">
        <v>308</v>
      </c>
      <c r="B3610" s="25" t="s">
        <v>141</v>
      </c>
      <c r="C3610" s="30" t="s">
        <v>284</v>
      </c>
      <c r="D3610" s="26"/>
      <c r="E3610" s="26"/>
      <c r="F3610" s="26"/>
      <c r="G3610" s="59"/>
      <c r="H3610" s="24"/>
      <c r="I3610" s="71"/>
      <c r="J3610" s="71"/>
    </row>
    <row r="3611" spans="1:14">
      <c r="A3611" s="24"/>
      <c r="B3611" s="27" t="s">
        <v>274</v>
      </c>
      <c r="C3611" s="24"/>
      <c r="D3611" s="26"/>
      <c r="E3611" s="26"/>
      <c r="F3611" s="26"/>
      <c r="G3611" s="59"/>
      <c r="H3611" s="24"/>
      <c r="I3611" s="71"/>
      <c r="J3611" s="71"/>
    </row>
    <row r="3612" spans="1:14">
      <c r="A3612" s="24"/>
      <c r="B3612" s="27"/>
      <c r="C3612" s="24"/>
      <c r="D3612" s="26"/>
      <c r="E3612" s="26"/>
      <c r="F3612" s="26"/>
      <c r="G3612" s="43"/>
      <c r="H3612" s="32"/>
      <c r="I3612" s="71"/>
      <c r="J3612" s="71"/>
    </row>
    <row r="3613" spans="1:14">
      <c r="A3613" s="24"/>
      <c r="B3613" s="28" t="s">
        <v>275</v>
      </c>
      <c r="C3613" s="24"/>
      <c r="D3613" s="26"/>
      <c r="E3613" s="26"/>
      <c r="F3613" s="26"/>
      <c r="G3613" s="58">
        <f>SUM(G3612:G3612)</f>
        <v>0</v>
      </c>
      <c r="H3613" s="24"/>
      <c r="I3613" s="71"/>
      <c r="J3613" s="71"/>
    </row>
    <row r="3614" spans="1:14">
      <c r="A3614" s="24"/>
      <c r="B3614" s="27" t="s">
        <v>276</v>
      </c>
      <c r="C3614" s="29" t="s">
        <v>277</v>
      </c>
      <c r="D3614" s="26" t="s">
        <v>278</v>
      </c>
      <c r="E3614" s="26">
        <v>453.7</v>
      </c>
      <c r="F3614" s="26"/>
      <c r="G3614" s="59">
        <f>E3614*2.3</f>
        <v>1043.51</v>
      </c>
      <c r="H3614" s="24"/>
      <c r="I3614" s="71"/>
      <c r="J3614" s="71"/>
    </row>
    <row r="3615" spans="1:14">
      <c r="A3615" s="24"/>
      <c r="B3615" s="27"/>
      <c r="C3615" s="29" t="s">
        <v>280</v>
      </c>
      <c r="D3615" s="26" t="s">
        <v>281</v>
      </c>
      <c r="E3615" s="26"/>
      <c r="F3615" s="26"/>
      <c r="G3615" s="59"/>
      <c r="H3615" s="66"/>
      <c r="I3615" s="71"/>
      <c r="J3615" s="71"/>
    </row>
    <row r="3616" spans="1:14">
      <c r="A3616" s="24"/>
      <c r="B3616" s="27"/>
      <c r="C3616" s="129" t="s">
        <v>724</v>
      </c>
      <c r="D3616" s="26"/>
      <c r="E3616" s="26"/>
      <c r="F3616" s="26">
        <v>0.5</v>
      </c>
      <c r="G3616" s="43">
        <v>474.75</v>
      </c>
      <c r="H3616" s="124">
        <v>43556</v>
      </c>
      <c r="I3616" s="71"/>
      <c r="J3616" s="71"/>
    </row>
    <row r="3617" spans="1:14">
      <c r="A3617" s="24"/>
      <c r="B3617" s="28" t="s">
        <v>275</v>
      </c>
      <c r="C3617" s="24"/>
      <c r="D3617" s="26"/>
      <c r="E3617" s="26"/>
      <c r="F3617" s="26"/>
      <c r="G3617" s="58">
        <f>SUM(G3614:G3616)</f>
        <v>1518.26</v>
      </c>
      <c r="H3617" s="24"/>
      <c r="I3617" s="71"/>
      <c r="J3617" s="71"/>
    </row>
    <row r="3618" spans="1:14" ht="14.25">
      <c r="A3618" s="24">
        <v>309</v>
      </c>
      <c r="B3618" s="25" t="s">
        <v>142</v>
      </c>
      <c r="C3618" s="30" t="s">
        <v>284</v>
      </c>
      <c r="D3618" s="26"/>
      <c r="E3618" s="26"/>
      <c r="F3618" s="26"/>
      <c r="G3618" s="59"/>
      <c r="H3618" s="24"/>
      <c r="I3618" s="71"/>
      <c r="J3618" s="71"/>
    </row>
    <row r="3619" spans="1:14">
      <c r="A3619" s="24"/>
      <c r="B3619" s="27" t="s">
        <v>274</v>
      </c>
      <c r="C3619" s="24"/>
      <c r="D3619" s="26"/>
      <c r="E3619" s="26"/>
      <c r="F3619" s="26"/>
      <c r="G3619" s="59"/>
      <c r="H3619" s="24"/>
      <c r="I3619" s="71"/>
      <c r="J3619" s="71"/>
    </row>
    <row r="3620" spans="1:14">
      <c r="A3620" s="24"/>
      <c r="B3620" s="27"/>
      <c r="C3620" s="24"/>
      <c r="D3620" s="26"/>
      <c r="E3620" s="26"/>
      <c r="F3620" s="26"/>
      <c r="G3620" s="43"/>
      <c r="H3620" s="32"/>
      <c r="I3620" s="71"/>
      <c r="J3620" s="71"/>
    </row>
    <row r="3621" spans="1:14">
      <c r="A3621" s="24"/>
      <c r="B3621" s="28" t="s">
        <v>275</v>
      </c>
      <c r="C3621" s="24"/>
      <c r="D3621" s="26"/>
      <c r="E3621" s="26"/>
      <c r="F3621" s="26"/>
      <c r="G3621" s="58">
        <f>SUM(G3620:G3620)</f>
        <v>0</v>
      </c>
      <c r="H3621" s="24"/>
      <c r="I3621" s="71"/>
      <c r="J3621" s="71"/>
    </row>
    <row r="3622" spans="1:14">
      <c r="A3622" s="24"/>
      <c r="B3622" s="27" t="s">
        <v>276</v>
      </c>
      <c r="C3622" s="29" t="s">
        <v>277</v>
      </c>
      <c r="D3622" s="26" t="s">
        <v>278</v>
      </c>
      <c r="E3622" s="26">
        <v>510.7</v>
      </c>
      <c r="F3622" s="26"/>
      <c r="G3622" s="59">
        <f>E3622*2.3</f>
        <v>1174.6099999999999</v>
      </c>
      <c r="H3622" s="24"/>
      <c r="I3622" s="71"/>
      <c r="J3622" s="71"/>
    </row>
    <row r="3623" spans="1:14">
      <c r="A3623" s="24"/>
      <c r="B3623" s="27"/>
      <c r="C3623" s="29" t="s">
        <v>280</v>
      </c>
      <c r="D3623" s="26" t="s">
        <v>281</v>
      </c>
      <c r="E3623" s="26"/>
      <c r="F3623" s="26"/>
      <c r="G3623" s="59"/>
      <c r="H3623" s="66"/>
      <c r="I3623" s="71"/>
      <c r="J3623" s="71"/>
    </row>
    <row r="3624" spans="1:14">
      <c r="A3624" s="24"/>
      <c r="B3624" s="27"/>
      <c r="C3624" s="129" t="s">
        <v>724</v>
      </c>
      <c r="D3624" s="26"/>
      <c r="E3624" s="26"/>
      <c r="F3624" s="26">
        <v>0.5</v>
      </c>
      <c r="G3624" s="43">
        <v>474.75</v>
      </c>
      <c r="H3624" s="124">
        <v>43556</v>
      </c>
      <c r="I3624" s="71"/>
      <c r="J3624" s="71"/>
    </row>
    <row r="3625" spans="1:14">
      <c r="A3625" s="24"/>
      <c r="B3625" s="28" t="s">
        <v>275</v>
      </c>
      <c r="C3625" s="24"/>
      <c r="D3625" s="26"/>
      <c r="E3625" s="26"/>
      <c r="F3625" s="26"/>
      <c r="G3625" s="58">
        <f>SUM(G3622:G3624)</f>
        <v>1649.36</v>
      </c>
      <c r="H3625" s="24"/>
      <c r="I3625" s="71"/>
      <c r="J3625" s="71"/>
    </row>
    <row r="3626" spans="1:14" ht="14.25">
      <c r="A3626" s="24">
        <v>310</v>
      </c>
      <c r="B3626" s="25" t="s">
        <v>143</v>
      </c>
      <c r="C3626" s="24"/>
      <c r="D3626" s="26"/>
      <c r="E3626" s="26"/>
      <c r="F3626" s="26"/>
      <c r="G3626" s="59"/>
      <c r="H3626" s="24"/>
      <c r="I3626" s="71"/>
      <c r="J3626" s="71"/>
    </row>
    <row r="3627" spans="1:14">
      <c r="A3627" s="24"/>
      <c r="B3627" s="27" t="s">
        <v>274</v>
      </c>
      <c r="C3627" s="24"/>
      <c r="D3627" s="26"/>
      <c r="E3627" s="26"/>
      <c r="F3627" s="26"/>
      <c r="G3627" s="59"/>
      <c r="H3627" s="24"/>
      <c r="I3627" s="71"/>
      <c r="J3627" s="71"/>
    </row>
    <row r="3628" spans="1:14">
      <c r="A3628" s="24"/>
      <c r="B3628" s="27"/>
      <c r="C3628" s="24"/>
      <c r="D3628" s="26"/>
      <c r="E3628" s="26"/>
      <c r="F3628" s="26"/>
      <c r="G3628" s="26"/>
      <c r="H3628" s="66"/>
      <c r="I3628" s="71"/>
      <c r="J3628" s="71"/>
    </row>
    <row r="3629" spans="1:14">
      <c r="A3629" s="24"/>
      <c r="B3629" s="28" t="s">
        <v>275</v>
      </c>
      <c r="C3629" s="24"/>
      <c r="D3629" s="26"/>
      <c r="E3629" s="26"/>
      <c r="F3629" s="26"/>
      <c r="G3629" s="58">
        <f>SUM(G3628:G3628)</f>
        <v>0</v>
      </c>
      <c r="H3629" s="24"/>
      <c r="I3629" s="71"/>
      <c r="J3629" s="71"/>
    </row>
    <row r="3630" spans="1:14">
      <c r="A3630" s="24"/>
      <c r="B3630" s="27" t="s">
        <v>276</v>
      </c>
      <c r="C3630" s="29" t="s">
        <v>277</v>
      </c>
      <c r="D3630" s="26" t="s">
        <v>278</v>
      </c>
      <c r="E3630" s="26">
        <v>479.7</v>
      </c>
      <c r="F3630" s="26"/>
      <c r="G3630" s="59">
        <f>E3630*2.3</f>
        <v>1103.31</v>
      </c>
      <c r="H3630" s="24"/>
      <c r="I3630" s="71"/>
      <c r="J3630" s="71"/>
    </row>
    <row r="3631" spans="1:14">
      <c r="A3631" s="24"/>
      <c r="B3631" s="29"/>
      <c r="C3631" s="29" t="s">
        <v>370</v>
      </c>
      <c r="D3631" s="26"/>
      <c r="E3631" s="26"/>
      <c r="F3631" s="26"/>
      <c r="G3631" s="59"/>
      <c r="H3631" s="24"/>
      <c r="I3631" s="71"/>
      <c r="J3631" s="71"/>
    </row>
    <row r="3632" spans="1:14">
      <c r="A3632" s="24"/>
      <c r="B3632" s="29"/>
      <c r="C3632" s="29" t="s">
        <v>280</v>
      </c>
      <c r="D3632" s="26" t="s">
        <v>281</v>
      </c>
      <c r="E3632" s="26"/>
      <c r="F3632" s="26"/>
      <c r="G3632" s="59"/>
      <c r="H3632" s="66"/>
      <c r="I3632" s="71"/>
      <c r="J3632" s="71"/>
      <c r="L3632" s="33"/>
      <c r="M3632" s="33"/>
      <c r="N3632" s="34"/>
    </row>
    <row r="3633" spans="1:18">
      <c r="A3633" s="24"/>
      <c r="B3633" s="29"/>
      <c r="C3633" s="29" t="s">
        <v>360</v>
      </c>
      <c r="D3633" s="26"/>
      <c r="E3633" s="26"/>
      <c r="F3633" s="26"/>
      <c r="G3633" s="59"/>
      <c r="H3633" s="24"/>
      <c r="I3633" s="71"/>
      <c r="J3633" s="71"/>
      <c r="K3633" s="9"/>
      <c r="L3633" s="9"/>
      <c r="M3633" s="9"/>
      <c r="N3633" s="9"/>
    </row>
    <row r="3634" spans="1:18">
      <c r="A3634" s="24"/>
      <c r="B3634" s="29"/>
      <c r="C3634" s="29" t="s">
        <v>282</v>
      </c>
      <c r="D3634" s="26"/>
      <c r="E3634" s="26"/>
      <c r="F3634" s="26"/>
      <c r="G3634" s="43"/>
      <c r="H3634" s="24"/>
      <c r="I3634" s="71"/>
      <c r="J3634" s="71"/>
      <c r="K3634" s="9"/>
      <c r="L3634" s="9"/>
      <c r="M3634" s="9"/>
      <c r="N3634" s="9"/>
    </row>
    <row r="3635" spans="1:18">
      <c r="A3635" s="24"/>
      <c r="B3635" s="26" t="s">
        <v>645</v>
      </c>
      <c r="C3635" s="39" t="s">
        <v>643</v>
      </c>
      <c r="D3635" s="26" t="s">
        <v>406</v>
      </c>
      <c r="E3635" s="26">
        <v>0.02</v>
      </c>
      <c r="F3635" s="26">
        <v>1.5</v>
      </c>
      <c r="G3635" s="43">
        <v>449.81</v>
      </c>
      <c r="H3635" s="32">
        <v>43564</v>
      </c>
      <c r="I3635" s="71"/>
      <c r="J3635" s="71"/>
      <c r="K3635" s="9"/>
      <c r="L3635" s="9"/>
      <c r="M3635" s="9"/>
      <c r="N3635" s="9"/>
    </row>
    <row r="3636" spans="1:18">
      <c r="A3636" s="24"/>
      <c r="B3636" s="29"/>
      <c r="C3636" s="129" t="s">
        <v>617</v>
      </c>
      <c r="D3636" s="26" t="s">
        <v>126</v>
      </c>
      <c r="E3636" s="69">
        <v>20</v>
      </c>
      <c r="F3636" s="69">
        <v>2.8</v>
      </c>
      <c r="G3636" s="69">
        <v>612.42999999999995</v>
      </c>
      <c r="H3636" s="32">
        <v>43564</v>
      </c>
      <c r="I3636" s="71"/>
      <c r="J3636" s="71"/>
      <c r="K3636" s="9"/>
      <c r="L3636" s="9"/>
      <c r="M3636" s="9"/>
      <c r="N3636" s="9"/>
    </row>
    <row r="3637" spans="1:18">
      <c r="A3637" s="24"/>
      <c r="B3637" s="29"/>
      <c r="C3637" s="129" t="s">
        <v>618</v>
      </c>
      <c r="D3637" s="26" t="s">
        <v>126</v>
      </c>
      <c r="E3637" s="26">
        <v>10</v>
      </c>
      <c r="F3637" s="26">
        <v>2.7</v>
      </c>
      <c r="G3637" s="43">
        <v>551.29</v>
      </c>
      <c r="H3637" s="32">
        <v>43564</v>
      </c>
      <c r="I3637" s="71"/>
      <c r="J3637" s="71"/>
      <c r="K3637" s="9"/>
      <c r="L3637" s="9"/>
      <c r="M3637" s="9"/>
      <c r="N3637" s="9"/>
    </row>
    <row r="3638" spans="1:18">
      <c r="A3638" s="24"/>
      <c r="B3638" s="29"/>
      <c r="C3638" s="129" t="s">
        <v>724</v>
      </c>
      <c r="D3638" s="26"/>
      <c r="E3638" s="26"/>
      <c r="F3638" s="26">
        <v>1</v>
      </c>
      <c r="G3638" s="43">
        <v>1060.4100000000001</v>
      </c>
      <c r="H3638" s="124">
        <v>43556</v>
      </c>
      <c r="I3638" s="71"/>
      <c r="J3638" s="71"/>
      <c r="K3638" s="9"/>
      <c r="L3638" s="9"/>
      <c r="M3638" s="9"/>
      <c r="N3638" s="9"/>
    </row>
    <row r="3639" spans="1:18">
      <c r="A3639" s="24"/>
      <c r="B3639" s="29"/>
      <c r="C3639" s="24" t="s">
        <v>335</v>
      </c>
      <c r="D3639" s="26" t="s">
        <v>287</v>
      </c>
      <c r="E3639" s="26">
        <v>1</v>
      </c>
      <c r="F3639" s="26">
        <v>0.19</v>
      </c>
      <c r="G3639" s="59">
        <v>177.65</v>
      </c>
      <c r="H3639" s="24"/>
      <c r="I3639" s="71"/>
      <c r="J3639" s="71"/>
      <c r="K3639" s="9"/>
      <c r="L3639" s="9"/>
      <c r="M3639" s="9"/>
      <c r="N3639" s="9"/>
    </row>
    <row r="3640" spans="1:18">
      <c r="A3640" s="24"/>
      <c r="B3640" s="24"/>
      <c r="C3640" s="36" t="s">
        <v>336</v>
      </c>
      <c r="D3640" s="24"/>
      <c r="E3640" s="26"/>
      <c r="F3640" s="26"/>
      <c r="G3640" s="26"/>
      <c r="H3640" s="24"/>
      <c r="I3640" s="71"/>
      <c r="J3640" s="71"/>
      <c r="K3640" s="9"/>
      <c r="L3640" s="33"/>
      <c r="M3640" s="33"/>
      <c r="N3640" s="47"/>
    </row>
    <row r="3641" spans="1:18">
      <c r="A3641" s="24"/>
      <c r="B3641" s="28" t="s">
        <v>275</v>
      </c>
      <c r="C3641" s="24"/>
      <c r="D3641" s="26"/>
      <c r="E3641" s="26"/>
      <c r="F3641" s="26"/>
      <c r="G3641" s="61">
        <f>SUM(G3630:G3640)</f>
        <v>3954.9</v>
      </c>
      <c r="H3641" s="24"/>
      <c r="I3641" s="71"/>
      <c r="J3641" s="71"/>
      <c r="K3641" s="9"/>
      <c r="L3641" s="33"/>
      <c r="M3641" s="33"/>
      <c r="N3641" s="34"/>
      <c r="O3641" s="9"/>
      <c r="P3641" s="9"/>
      <c r="Q3641" s="9"/>
      <c r="R3641" s="9"/>
    </row>
    <row r="3642" spans="1:18" ht="14.25">
      <c r="A3642" s="24">
        <v>311</v>
      </c>
      <c r="B3642" s="25" t="s">
        <v>144</v>
      </c>
      <c r="C3642" s="24"/>
      <c r="D3642" s="26"/>
      <c r="E3642" s="26"/>
      <c r="F3642" s="26"/>
      <c r="G3642" s="26"/>
      <c r="H3642" s="24"/>
      <c r="I3642" s="71"/>
      <c r="J3642" s="71"/>
      <c r="K3642" s="9"/>
      <c r="L3642" s="113"/>
      <c r="M3642" s="9"/>
      <c r="N3642" s="33"/>
      <c r="O3642" s="33"/>
      <c r="P3642" s="33"/>
      <c r="Q3642" s="47"/>
      <c r="R3642" s="38"/>
    </row>
    <row r="3643" spans="1:18">
      <c r="A3643" s="24"/>
      <c r="B3643" s="27" t="s">
        <v>274</v>
      </c>
      <c r="C3643" s="24"/>
      <c r="D3643" s="26"/>
      <c r="E3643" s="26"/>
      <c r="F3643" s="26"/>
      <c r="G3643" s="26"/>
      <c r="H3643" s="24"/>
      <c r="I3643" s="71"/>
      <c r="J3643" s="71"/>
      <c r="K3643" s="9"/>
      <c r="L3643" s="113"/>
      <c r="M3643" s="9"/>
      <c r="N3643" s="33"/>
      <c r="O3643" s="33"/>
      <c r="P3643" s="33"/>
      <c r="Q3643" s="34"/>
      <c r="R3643" s="76"/>
    </row>
    <row r="3644" spans="1:18">
      <c r="A3644" s="24"/>
      <c r="B3644" s="27"/>
      <c r="C3644" s="24"/>
      <c r="D3644" s="26"/>
      <c r="E3644" s="26"/>
      <c r="F3644" s="26"/>
      <c r="G3644" s="26"/>
      <c r="H3644" s="66"/>
      <c r="I3644" s="71"/>
      <c r="J3644" s="71"/>
      <c r="K3644" s="9"/>
      <c r="L3644" s="9"/>
      <c r="M3644" s="9"/>
      <c r="N3644" s="9"/>
      <c r="O3644" s="9"/>
      <c r="P3644" s="9"/>
      <c r="Q3644" s="9"/>
      <c r="R3644" s="9"/>
    </row>
    <row r="3645" spans="1:18">
      <c r="A3645" s="24"/>
      <c r="B3645" s="28" t="s">
        <v>275</v>
      </c>
      <c r="C3645" s="24"/>
      <c r="D3645" s="26"/>
      <c r="E3645" s="26"/>
      <c r="F3645" s="26"/>
      <c r="G3645" s="61">
        <f>SUM(G3644:G3644)</f>
        <v>0</v>
      </c>
      <c r="H3645" s="24"/>
      <c r="I3645" s="71"/>
      <c r="J3645" s="71"/>
      <c r="L3645" s="9"/>
      <c r="M3645" s="9"/>
      <c r="N3645" s="9"/>
      <c r="O3645" s="9"/>
    </row>
    <row r="3646" spans="1:18">
      <c r="A3646" s="24"/>
      <c r="B3646" s="27" t="s">
        <v>276</v>
      </c>
      <c r="C3646" s="29" t="s">
        <v>277</v>
      </c>
      <c r="D3646" s="26" t="s">
        <v>278</v>
      </c>
      <c r="E3646" s="26">
        <v>478.9</v>
      </c>
      <c r="F3646" s="26"/>
      <c r="G3646" s="59">
        <f>E3646*2.3</f>
        <v>1101.4699999999998</v>
      </c>
      <c r="H3646" s="24"/>
      <c r="I3646" s="71"/>
      <c r="J3646" s="71"/>
    </row>
    <row r="3647" spans="1:18">
      <c r="A3647" s="24"/>
      <c r="B3647" s="29"/>
      <c r="C3647" s="29" t="s">
        <v>145</v>
      </c>
      <c r="D3647" s="26"/>
      <c r="E3647" s="26"/>
      <c r="F3647" s="26"/>
      <c r="G3647" s="59"/>
      <c r="H3647" s="24"/>
      <c r="I3647" s="71"/>
      <c r="J3647" s="71"/>
    </row>
    <row r="3648" spans="1:18">
      <c r="A3648" s="24"/>
      <c r="B3648" s="29"/>
      <c r="C3648" s="29" t="s">
        <v>280</v>
      </c>
      <c r="D3648" s="26" t="s">
        <v>281</v>
      </c>
      <c r="E3648" s="26"/>
      <c r="F3648" s="26"/>
      <c r="G3648" s="59"/>
      <c r="H3648" s="66"/>
      <c r="I3648" s="71"/>
      <c r="J3648" s="71"/>
    </row>
    <row r="3649" spans="1:20">
      <c r="A3649" s="24"/>
      <c r="B3649" s="29"/>
      <c r="C3649" s="29" t="s">
        <v>360</v>
      </c>
      <c r="D3649" s="26"/>
      <c r="E3649" s="26"/>
      <c r="F3649" s="26"/>
      <c r="G3649" s="59"/>
      <c r="H3649" s="24"/>
      <c r="I3649" s="71"/>
      <c r="J3649" s="71"/>
    </row>
    <row r="3650" spans="1:20">
      <c r="A3650" s="24"/>
      <c r="B3650" s="29"/>
      <c r="C3650" s="129" t="s">
        <v>724</v>
      </c>
      <c r="D3650" s="26"/>
      <c r="E3650" s="26"/>
      <c r="F3650" s="26">
        <v>1</v>
      </c>
      <c r="G3650" s="43">
        <v>1060.4100000000001</v>
      </c>
      <c r="H3650" s="124">
        <v>43556</v>
      </c>
      <c r="I3650" s="71"/>
      <c r="J3650" s="71"/>
    </row>
    <row r="3651" spans="1:20">
      <c r="A3651" s="24"/>
      <c r="B3651" s="29"/>
      <c r="C3651" s="24" t="s">
        <v>335</v>
      </c>
      <c r="D3651" s="26" t="s">
        <v>287</v>
      </c>
      <c r="E3651" s="26">
        <v>1</v>
      </c>
      <c r="F3651" s="26">
        <v>0.19</v>
      </c>
      <c r="G3651" s="59">
        <v>177.65</v>
      </c>
      <c r="H3651" s="24"/>
      <c r="I3651" s="71"/>
      <c r="J3651" s="71"/>
    </row>
    <row r="3652" spans="1:20">
      <c r="A3652" s="24"/>
      <c r="B3652" s="29"/>
      <c r="C3652" s="36" t="s">
        <v>336</v>
      </c>
      <c r="D3652" s="24"/>
      <c r="E3652" s="26"/>
      <c r="F3652" s="26"/>
      <c r="G3652" s="59"/>
      <c r="H3652" s="24"/>
      <c r="I3652" s="71"/>
      <c r="J3652" s="71"/>
    </row>
    <row r="3653" spans="1:20">
      <c r="A3653" s="24"/>
      <c r="B3653" s="28" t="s">
        <v>275</v>
      </c>
      <c r="C3653" s="24"/>
      <c r="D3653" s="26"/>
      <c r="E3653" s="26"/>
      <c r="F3653" s="26"/>
      <c r="G3653" s="58">
        <f>SUM(G3646:G3652)</f>
        <v>2339.5300000000002</v>
      </c>
      <c r="H3653" s="24"/>
      <c r="I3653" s="71"/>
      <c r="J3653" s="71"/>
    </row>
    <row r="3654" spans="1:20" ht="14.25">
      <c r="A3654" s="24">
        <v>312</v>
      </c>
      <c r="B3654" s="25" t="s">
        <v>146</v>
      </c>
      <c r="C3654" s="24"/>
      <c r="D3654" s="26"/>
      <c r="E3654" s="26"/>
      <c r="F3654" s="26"/>
      <c r="G3654" s="59"/>
      <c r="H3654" s="24"/>
      <c r="I3654" s="71"/>
      <c r="J3654" s="71"/>
      <c r="K3654" s="9"/>
      <c r="L3654" s="9"/>
      <c r="M3654" s="9"/>
    </row>
    <row r="3655" spans="1:20">
      <c r="A3655" s="24"/>
      <c r="B3655" s="27" t="s">
        <v>274</v>
      </c>
      <c r="C3655" s="24"/>
      <c r="D3655" s="26"/>
      <c r="E3655" s="26"/>
      <c r="F3655" s="26"/>
      <c r="G3655" s="59"/>
      <c r="H3655" s="24"/>
      <c r="I3655" s="71"/>
      <c r="J3655" s="71"/>
      <c r="K3655" s="71"/>
      <c r="L3655" s="71"/>
      <c r="M3655" s="74"/>
      <c r="N3655" s="74"/>
      <c r="O3655" s="74"/>
    </row>
    <row r="3656" spans="1:20">
      <c r="A3656" s="24"/>
      <c r="B3656" s="27"/>
      <c r="C3656" s="24"/>
      <c r="D3656" s="26"/>
      <c r="E3656" s="26"/>
      <c r="F3656" s="26"/>
      <c r="G3656" s="43"/>
      <c r="H3656" s="32"/>
      <c r="I3656" s="71"/>
      <c r="J3656" s="71"/>
      <c r="K3656" s="71"/>
      <c r="L3656" s="71"/>
      <c r="M3656" s="74"/>
      <c r="N3656" s="74"/>
      <c r="O3656" s="74"/>
    </row>
    <row r="3657" spans="1:20">
      <c r="A3657" s="24"/>
      <c r="B3657" s="28" t="s">
        <v>275</v>
      </c>
      <c r="C3657" s="24"/>
      <c r="D3657" s="26"/>
      <c r="E3657" s="26"/>
      <c r="F3657" s="26"/>
      <c r="G3657" s="58">
        <f>SUM(G3656:G3656)</f>
        <v>0</v>
      </c>
      <c r="H3657" s="24"/>
      <c r="I3657" s="71"/>
      <c r="J3657" s="71"/>
    </row>
    <row r="3658" spans="1:20">
      <c r="A3658" s="24"/>
      <c r="B3658" s="27" t="s">
        <v>276</v>
      </c>
      <c r="C3658" s="29" t="s">
        <v>277</v>
      </c>
      <c r="D3658" s="26" t="s">
        <v>278</v>
      </c>
      <c r="E3658" s="26">
        <v>3499.9</v>
      </c>
      <c r="F3658" s="26"/>
      <c r="G3658" s="59">
        <f>E3658*2.3</f>
        <v>8049.7699999999995</v>
      </c>
      <c r="H3658" s="24"/>
      <c r="I3658" s="112" t="s">
        <v>392</v>
      </c>
      <c r="J3658" s="71"/>
      <c r="O3658" s="37"/>
      <c r="P3658" s="33"/>
      <c r="Q3658" s="33"/>
      <c r="R3658" s="33"/>
      <c r="S3658" s="34"/>
      <c r="T3658" s="38"/>
    </row>
    <row r="3659" spans="1:20">
      <c r="A3659" s="24"/>
      <c r="B3659" s="27"/>
      <c r="C3659" s="24" t="s">
        <v>417</v>
      </c>
      <c r="D3659" s="26" t="s">
        <v>287</v>
      </c>
      <c r="E3659" s="26">
        <v>2</v>
      </c>
      <c r="F3659" s="26">
        <v>0.3</v>
      </c>
      <c r="G3659" s="59">
        <v>154.94</v>
      </c>
      <c r="H3659" s="32">
        <v>43560</v>
      </c>
      <c r="I3659" s="71"/>
      <c r="J3659" s="71"/>
      <c r="O3659" s="37"/>
      <c r="P3659" s="33"/>
      <c r="Q3659" s="33"/>
      <c r="R3659" s="33"/>
      <c r="S3659" s="34"/>
      <c r="T3659" s="38"/>
    </row>
    <row r="3660" spans="1:20">
      <c r="A3660" s="24"/>
      <c r="B3660" s="27"/>
      <c r="C3660" s="129" t="s">
        <v>724</v>
      </c>
      <c r="D3660" s="26"/>
      <c r="E3660" s="26"/>
      <c r="F3660" s="26">
        <v>0.5</v>
      </c>
      <c r="G3660" s="43">
        <v>585.66</v>
      </c>
      <c r="H3660" s="124">
        <v>43556</v>
      </c>
      <c r="I3660" s="71"/>
      <c r="J3660" s="71"/>
      <c r="O3660" s="37"/>
      <c r="P3660" s="33"/>
      <c r="Q3660" s="33"/>
      <c r="R3660" s="33"/>
      <c r="S3660" s="34"/>
      <c r="T3660" s="38"/>
    </row>
    <row r="3661" spans="1:20">
      <c r="A3661" s="24"/>
      <c r="B3661" s="29"/>
      <c r="C3661" s="24" t="s">
        <v>335</v>
      </c>
      <c r="D3661" s="26" t="s">
        <v>287</v>
      </c>
      <c r="E3661" s="26">
        <v>1</v>
      </c>
      <c r="F3661" s="26">
        <v>0.19</v>
      </c>
      <c r="G3661" s="59">
        <v>177.65</v>
      </c>
      <c r="H3661" s="24"/>
      <c r="I3661" s="71"/>
      <c r="J3661" s="71"/>
    </row>
    <row r="3662" spans="1:20">
      <c r="A3662" s="24"/>
      <c r="B3662" s="24"/>
      <c r="C3662" s="36" t="s">
        <v>336</v>
      </c>
      <c r="D3662" s="26"/>
      <c r="E3662" s="26"/>
      <c r="F3662" s="26"/>
      <c r="G3662" s="59"/>
      <c r="H3662" s="24"/>
      <c r="I3662" s="71"/>
      <c r="J3662" s="71"/>
    </row>
    <row r="3663" spans="1:20">
      <c r="A3663" s="24"/>
      <c r="B3663" s="28" t="s">
        <v>275</v>
      </c>
      <c r="C3663" s="24"/>
      <c r="D3663" s="26"/>
      <c r="E3663" s="26"/>
      <c r="F3663" s="26"/>
      <c r="G3663" s="58">
        <f>SUM(G3658:G3662)</f>
        <v>8968.0199999999986</v>
      </c>
      <c r="H3663" s="24"/>
      <c r="I3663" s="71"/>
      <c r="J3663" s="71"/>
    </row>
    <row r="3664" spans="1:20" ht="14.25">
      <c r="A3664" s="24">
        <v>313</v>
      </c>
      <c r="B3664" s="25" t="s">
        <v>147</v>
      </c>
      <c r="C3664" s="24"/>
      <c r="D3664" s="26"/>
      <c r="E3664" s="26"/>
      <c r="F3664" s="26"/>
      <c r="G3664" s="59"/>
      <c r="H3664" s="24"/>
      <c r="I3664" s="71"/>
      <c r="J3664" s="71"/>
    </row>
    <row r="3665" spans="1:10">
      <c r="A3665" s="24"/>
      <c r="B3665" s="27" t="s">
        <v>274</v>
      </c>
      <c r="C3665" s="24"/>
      <c r="D3665" s="26"/>
      <c r="E3665" s="26"/>
      <c r="F3665" s="26"/>
      <c r="G3665" s="59"/>
      <c r="H3665" s="24"/>
      <c r="I3665" s="71"/>
      <c r="J3665" s="71"/>
    </row>
    <row r="3666" spans="1:10">
      <c r="A3666" s="24"/>
      <c r="B3666" s="27"/>
      <c r="C3666" s="24"/>
      <c r="D3666" s="26"/>
      <c r="E3666" s="26"/>
      <c r="F3666" s="26"/>
      <c r="G3666" s="59"/>
      <c r="H3666" s="32"/>
      <c r="I3666" s="71"/>
      <c r="J3666" s="71"/>
    </row>
    <row r="3667" spans="1:10">
      <c r="A3667" s="24"/>
      <c r="B3667" s="28" t="s">
        <v>275</v>
      </c>
      <c r="C3667" s="24"/>
      <c r="D3667" s="26"/>
      <c r="E3667" s="26"/>
      <c r="F3667" s="26"/>
      <c r="G3667" s="58">
        <f>SUM(G3666:G3666)</f>
        <v>0</v>
      </c>
      <c r="H3667" s="24"/>
      <c r="I3667" s="71"/>
      <c r="J3667" s="71"/>
    </row>
    <row r="3668" spans="1:10">
      <c r="A3668" s="24"/>
      <c r="B3668" s="27" t="s">
        <v>276</v>
      </c>
      <c r="C3668" s="29" t="s">
        <v>277</v>
      </c>
      <c r="D3668" s="26" t="s">
        <v>278</v>
      </c>
      <c r="E3668" s="26">
        <v>368.3</v>
      </c>
      <c r="F3668" s="26"/>
      <c r="G3668" s="59">
        <f>E3668*2.3</f>
        <v>847.08999999999992</v>
      </c>
      <c r="H3668" s="24"/>
      <c r="I3668" s="71"/>
      <c r="J3668" s="71"/>
    </row>
    <row r="3669" spans="1:10">
      <c r="A3669" s="24"/>
      <c r="B3669" s="27"/>
      <c r="C3669" s="129" t="s">
        <v>724</v>
      </c>
      <c r="D3669" s="26"/>
      <c r="E3669" s="26"/>
      <c r="F3669" s="26">
        <v>0.5</v>
      </c>
      <c r="G3669" s="43">
        <v>585.66</v>
      </c>
      <c r="H3669" s="124">
        <v>43556</v>
      </c>
      <c r="I3669" s="71"/>
      <c r="J3669" s="71"/>
    </row>
    <row r="3670" spans="1:10">
      <c r="A3670" s="24"/>
      <c r="B3670" s="28" t="s">
        <v>275</v>
      </c>
      <c r="C3670" s="24"/>
      <c r="D3670" s="26"/>
      <c r="E3670" s="26"/>
      <c r="F3670" s="26"/>
      <c r="G3670" s="58">
        <f>SUM(G3668:G3669)</f>
        <v>1432.75</v>
      </c>
      <c r="H3670" s="24"/>
      <c r="I3670" s="71"/>
      <c r="J3670" s="71"/>
    </row>
    <row r="3671" spans="1:10" ht="14.25">
      <c r="A3671" s="24">
        <v>314</v>
      </c>
      <c r="B3671" s="25" t="s">
        <v>148</v>
      </c>
      <c r="C3671" s="30" t="s">
        <v>284</v>
      </c>
      <c r="D3671" s="26"/>
      <c r="E3671" s="26"/>
      <c r="F3671" s="26"/>
      <c r="G3671" s="59"/>
      <c r="H3671" s="24"/>
      <c r="I3671" s="71"/>
      <c r="J3671" s="71"/>
    </row>
    <row r="3672" spans="1:10">
      <c r="A3672" s="24"/>
      <c r="B3672" s="27" t="s">
        <v>274</v>
      </c>
      <c r="C3672" s="24"/>
      <c r="D3672" s="26"/>
      <c r="E3672" s="26"/>
      <c r="F3672" s="26"/>
      <c r="G3672" s="59"/>
      <c r="H3672" s="24"/>
      <c r="I3672" s="71"/>
      <c r="J3672" s="71"/>
    </row>
    <row r="3673" spans="1:10">
      <c r="A3673" s="24"/>
      <c r="B3673" s="27"/>
      <c r="C3673" s="24"/>
      <c r="D3673" s="26"/>
      <c r="E3673" s="26"/>
      <c r="F3673" s="26"/>
      <c r="G3673" s="59"/>
      <c r="H3673" s="32"/>
      <c r="I3673" s="71"/>
      <c r="J3673" s="71"/>
    </row>
    <row r="3674" spans="1:10">
      <c r="A3674" s="24"/>
      <c r="B3674" s="28" t="s">
        <v>275</v>
      </c>
      <c r="C3674" s="24"/>
      <c r="D3674" s="26"/>
      <c r="E3674" s="26"/>
      <c r="F3674" s="26"/>
      <c r="G3674" s="58">
        <f>SUM(G3673:G3673)</f>
        <v>0</v>
      </c>
      <c r="H3674" s="24"/>
      <c r="I3674" s="71"/>
      <c r="J3674" s="71"/>
    </row>
    <row r="3675" spans="1:10">
      <c r="A3675" s="24"/>
      <c r="B3675" s="27" t="s">
        <v>276</v>
      </c>
      <c r="C3675" s="29" t="s">
        <v>277</v>
      </c>
      <c r="D3675" s="26" t="s">
        <v>278</v>
      </c>
      <c r="E3675" s="26">
        <v>353.7</v>
      </c>
      <c r="F3675" s="26"/>
      <c r="G3675" s="59">
        <f>E3675*2.3</f>
        <v>813.50999999999988</v>
      </c>
      <c r="H3675" s="24"/>
      <c r="I3675" s="71"/>
      <c r="J3675" s="71"/>
    </row>
    <row r="3676" spans="1:10">
      <c r="A3676" s="24"/>
      <c r="B3676" s="27"/>
      <c r="C3676" s="29" t="s">
        <v>280</v>
      </c>
      <c r="D3676" s="26" t="s">
        <v>281</v>
      </c>
      <c r="E3676" s="26"/>
      <c r="F3676" s="26"/>
      <c r="G3676" s="59"/>
      <c r="H3676" s="24"/>
      <c r="I3676" s="71"/>
      <c r="J3676" s="71"/>
    </row>
    <row r="3677" spans="1:10">
      <c r="A3677" s="24"/>
      <c r="B3677" s="27"/>
      <c r="C3677" s="129" t="s">
        <v>724</v>
      </c>
      <c r="D3677" s="26"/>
      <c r="E3677" s="26"/>
      <c r="F3677" s="26">
        <v>0.5</v>
      </c>
      <c r="G3677" s="43">
        <v>474.75</v>
      </c>
      <c r="H3677" s="124">
        <v>43556</v>
      </c>
      <c r="I3677" s="71"/>
      <c r="J3677" s="71"/>
    </row>
    <row r="3678" spans="1:10">
      <c r="A3678" s="24"/>
      <c r="B3678" s="28" t="s">
        <v>275</v>
      </c>
      <c r="C3678" s="24"/>
      <c r="D3678" s="26"/>
      <c r="E3678" s="26"/>
      <c r="F3678" s="26"/>
      <c r="G3678" s="58">
        <f>SUM(G3675:G3677)</f>
        <v>1288.2599999999998</v>
      </c>
      <c r="H3678" s="24"/>
      <c r="I3678" s="71"/>
      <c r="J3678" s="71"/>
    </row>
    <row r="3679" spans="1:10" ht="14.25">
      <c r="A3679" s="24">
        <v>315</v>
      </c>
      <c r="B3679" s="25" t="s">
        <v>149</v>
      </c>
      <c r="C3679" s="24"/>
      <c r="D3679" s="26"/>
      <c r="E3679" s="26"/>
      <c r="F3679" s="26"/>
      <c r="G3679" s="59"/>
      <c r="H3679" s="24"/>
      <c r="I3679" s="71"/>
      <c r="J3679" s="71"/>
    </row>
    <row r="3680" spans="1:10">
      <c r="A3680" s="24"/>
      <c r="B3680" s="27" t="s">
        <v>274</v>
      </c>
      <c r="C3680" s="24"/>
      <c r="D3680" s="26"/>
      <c r="E3680" s="26"/>
      <c r="F3680" s="26"/>
      <c r="G3680" s="59"/>
      <c r="H3680" s="24"/>
      <c r="I3680" s="71"/>
      <c r="J3680" s="71"/>
    </row>
    <row r="3681" spans="1:10">
      <c r="A3681" s="24"/>
      <c r="B3681" s="24"/>
      <c r="C3681" s="24"/>
      <c r="D3681" s="26"/>
      <c r="E3681" s="26"/>
      <c r="F3681" s="26"/>
      <c r="G3681" s="59"/>
      <c r="H3681" s="24"/>
      <c r="I3681" s="71"/>
      <c r="J3681" s="71"/>
    </row>
    <row r="3682" spans="1:10">
      <c r="A3682" s="24"/>
      <c r="B3682" s="28" t="s">
        <v>275</v>
      </c>
      <c r="C3682" s="24"/>
      <c r="D3682" s="26"/>
      <c r="E3682" s="26"/>
      <c r="F3682" s="26"/>
      <c r="G3682" s="58">
        <v>0</v>
      </c>
      <c r="H3682" s="24"/>
      <c r="I3682" s="71"/>
      <c r="J3682" s="71"/>
    </row>
    <row r="3683" spans="1:10">
      <c r="A3683" s="24"/>
      <c r="B3683" s="27" t="s">
        <v>276</v>
      </c>
      <c r="C3683" s="29" t="s">
        <v>277</v>
      </c>
      <c r="D3683" s="26" t="s">
        <v>278</v>
      </c>
      <c r="E3683" s="26">
        <v>53.2</v>
      </c>
      <c r="F3683" s="26"/>
      <c r="G3683" s="59">
        <f>E3683*2.3</f>
        <v>122.36</v>
      </c>
      <c r="H3683" s="24"/>
      <c r="I3683" s="71"/>
      <c r="J3683" s="71"/>
    </row>
    <row r="3684" spans="1:10">
      <c r="A3684" s="24"/>
      <c r="B3684" s="29"/>
      <c r="C3684" s="29" t="s">
        <v>279</v>
      </c>
      <c r="D3684" s="24"/>
      <c r="E3684" s="26"/>
      <c r="F3684" s="26"/>
      <c r="G3684" s="59"/>
      <c r="H3684" s="24"/>
      <c r="I3684" s="71"/>
      <c r="J3684" s="71"/>
    </row>
    <row r="3685" spans="1:10">
      <c r="A3685" s="24"/>
      <c r="B3685" s="29"/>
      <c r="C3685" s="29" t="s">
        <v>282</v>
      </c>
      <c r="D3685" s="26"/>
      <c r="E3685" s="26"/>
      <c r="F3685" s="26"/>
      <c r="G3685" s="59"/>
      <c r="H3685" s="24"/>
      <c r="I3685" s="71"/>
      <c r="J3685" s="71"/>
    </row>
    <row r="3686" spans="1:10">
      <c r="A3686" s="24"/>
      <c r="B3686" s="29"/>
      <c r="C3686" s="29" t="s">
        <v>280</v>
      </c>
      <c r="D3686" s="26" t="s">
        <v>281</v>
      </c>
      <c r="E3686" s="26"/>
      <c r="F3686" s="26"/>
      <c r="G3686" s="59"/>
      <c r="H3686" s="24"/>
      <c r="I3686" s="71"/>
      <c r="J3686" s="71"/>
    </row>
    <row r="3687" spans="1:10">
      <c r="A3687" s="24"/>
      <c r="B3687" s="29"/>
      <c r="C3687" s="29" t="s">
        <v>360</v>
      </c>
      <c r="D3687" s="26"/>
      <c r="E3687" s="26"/>
      <c r="F3687" s="26"/>
      <c r="G3687" s="59"/>
      <c r="H3687" s="24"/>
      <c r="I3687" s="71"/>
      <c r="J3687" s="71"/>
    </row>
    <row r="3688" spans="1:10">
      <c r="A3688" s="24"/>
      <c r="B3688" s="29"/>
      <c r="C3688" s="129" t="s">
        <v>724</v>
      </c>
      <c r="D3688" s="26"/>
      <c r="E3688" s="26"/>
      <c r="F3688" s="26">
        <v>0.5</v>
      </c>
      <c r="G3688" s="43">
        <v>474.75</v>
      </c>
      <c r="H3688" s="124">
        <v>43556</v>
      </c>
      <c r="I3688" s="71"/>
      <c r="J3688" s="71"/>
    </row>
    <row r="3689" spans="1:10">
      <c r="A3689" s="24"/>
      <c r="B3689" s="28" t="s">
        <v>275</v>
      </c>
      <c r="C3689" s="24"/>
      <c r="D3689" s="26"/>
      <c r="E3689" s="26"/>
      <c r="F3689" s="26"/>
      <c r="G3689" s="58">
        <f>SUM(G3683:G3688)</f>
        <v>597.11</v>
      </c>
      <c r="H3689" s="24"/>
      <c r="I3689" s="71"/>
      <c r="J3689" s="71"/>
    </row>
    <row r="3690" spans="1:10" ht="14.25">
      <c r="A3690" s="24">
        <v>316</v>
      </c>
      <c r="B3690" s="25" t="s">
        <v>150</v>
      </c>
      <c r="C3690" s="24"/>
      <c r="D3690" s="26"/>
      <c r="E3690" s="26"/>
      <c r="F3690" s="26"/>
      <c r="G3690" s="26"/>
      <c r="H3690" s="24"/>
      <c r="I3690" s="71"/>
      <c r="J3690" s="71"/>
    </row>
    <row r="3691" spans="1:10">
      <c r="A3691" s="24"/>
      <c r="B3691" s="27" t="s">
        <v>274</v>
      </c>
      <c r="C3691" s="24"/>
      <c r="D3691" s="26"/>
      <c r="E3691" s="26"/>
      <c r="F3691" s="26"/>
      <c r="G3691" s="26"/>
      <c r="H3691" s="24"/>
      <c r="I3691" s="71"/>
      <c r="J3691" s="71"/>
    </row>
    <row r="3692" spans="1:10">
      <c r="A3692" s="24"/>
      <c r="B3692" s="27"/>
      <c r="C3692" s="24"/>
      <c r="D3692" s="26"/>
      <c r="E3692" s="26"/>
      <c r="F3692" s="26"/>
      <c r="G3692" s="26"/>
      <c r="H3692" s="32"/>
      <c r="I3692" s="71"/>
      <c r="J3692" s="71"/>
    </row>
    <row r="3693" spans="1:10">
      <c r="A3693" s="24"/>
      <c r="B3693" s="28" t="s">
        <v>275</v>
      </c>
      <c r="C3693" s="24"/>
      <c r="D3693" s="26"/>
      <c r="E3693" s="26"/>
      <c r="F3693" s="26"/>
      <c r="G3693" s="61">
        <f>SUM(G3692:G3692)</f>
        <v>0</v>
      </c>
      <c r="H3693" s="24"/>
      <c r="I3693" s="71"/>
      <c r="J3693" s="71"/>
    </row>
    <row r="3694" spans="1:10">
      <c r="A3694" s="24"/>
      <c r="B3694" s="27" t="s">
        <v>276</v>
      </c>
      <c r="C3694" s="29" t="s">
        <v>277</v>
      </c>
      <c r="D3694" s="26" t="s">
        <v>278</v>
      </c>
      <c r="E3694" s="26">
        <v>479.6</v>
      </c>
      <c r="F3694" s="26"/>
      <c r="G3694" s="59">
        <f>E3694*2.3</f>
        <v>1103.08</v>
      </c>
      <c r="H3694" s="24"/>
      <c r="I3694" s="112" t="s">
        <v>392</v>
      </c>
      <c r="J3694" s="71"/>
    </row>
    <row r="3695" spans="1:10">
      <c r="A3695" s="24"/>
      <c r="B3695" s="29"/>
      <c r="C3695" s="29" t="s">
        <v>279</v>
      </c>
      <c r="D3695" s="26"/>
      <c r="E3695" s="26"/>
      <c r="F3695" s="26"/>
      <c r="G3695" s="43"/>
      <c r="H3695" s="24"/>
      <c r="I3695" s="71"/>
      <c r="J3695" s="71"/>
    </row>
    <row r="3696" spans="1:10">
      <c r="A3696" s="24"/>
      <c r="B3696" s="29"/>
      <c r="C3696" s="29" t="s">
        <v>282</v>
      </c>
      <c r="D3696" s="26"/>
      <c r="E3696" s="26"/>
      <c r="F3696" s="26"/>
      <c r="G3696" s="43"/>
      <c r="H3696" s="24"/>
      <c r="I3696" s="71"/>
      <c r="J3696" s="71"/>
    </row>
    <row r="3697" spans="1:16">
      <c r="A3697" s="24"/>
      <c r="B3697" s="29"/>
      <c r="C3697" s="29" t="s">
        <v>280</v>
      </c>
      <c r="D3697" s="26" t="s">
        <v>281</v>
      </c>
      <c r="E3697" s="26"/>
      <c r="F3697" s="26"/>
      <c r="G3697" s="59"/>
      <c r="H3697" s="66"/>
      <c r="I3697" s="71"/>
      <c r="J3697" s="71"/>
    </row>
    <row r="3698" spans="1:16">
      <c r="A3698" s="24"/>
      <c r="B3698" s="29"/>
      <c r="C3698" s="29" t="s">
        <v>360</v>
      </c>
      <c r="D3698" s="26"/>
      <c r="E3698" s="26"/>
      <c r="F3698" s="26"/>
      <c r="G3698" s="26"/>
      <c r="H3698" s="24"/>
      <c r="I3698" s="71"/>
      <c r="J3698" s="71"/>
    </row>
    <row r="3699" spans="1:16">
      <c r="A3699" s="24"/>
      <c r="B3699" s="29"/>
      <c r="C3699" s="129" t="s">
        <v>724</v>
      </c>
      <c r="D3699" s="26"/>
      <c r="E3699" s="26"/>
      <c r="F3699" s="26">
        <v>1</v>
      </c>
      <c r="G3699" s="43">
        <v>1060.4100000000001</v>
      </c>
      <c r="H3699" s="124">
        <v>43556</v>
      </c>
      <c r="I3699" s="71"/>
      <c r="J3699" s="71"/>
    </row>
    <row r="3700" spans="1:16">
      <c r="A3700" s="24"/>
      <c r="B3700" s="29"/>
      <c r="C3700" s="24" t="s">
        <v>335</v>
      </c>
      <c r="D3700" s="26" t="s">
        <v>287</v>
      </c>
      <c r="E3700" s="26">
        <v>1</v>
      </c>
      <c r="F3700" s="26">
        <v>0.19</v>
      </c>
      <c r="G3700" s="59">
        <v>177.65</v>
      </c>
      <c r="H3700" s="24"/>
      <c r="I3700" s="71"/>
      <c r="J3700" s="71"/>
    </row>
    <row r="3701" spans="1:16">
      <c r="A3701" s="24"/>
      <c r="B3701" s="24"/>
      <c r="C3701" s="36" t="s">
        <v>336</v>
      </c>
      <c r="D3701" s="26"/>
      <c r="E3701" s="26"/>
      <c r="F3701" s="26"/>
      <c r="G3701" s="26"/>
      <c r="H3701" s="24"/>
      <c r="I3701" s="71"/>
      <c r="J3701" s="71"/>
    </row>
    <row r="3702" spans="1:16">
      <c r="A3702" s="24"/>
      <c r="B3702" s="28" t="s">
        <v>275</v>
      </c>
      <c r="C3702" s="24"/>
      <c r="D3702" s="26"/>
      <c r="E3702" s="26"/>
      <c r="F3702" s="26"/>
      <c r="G3702" s="61">
        <f>SUM(G3694:G3701)</f>
        <v>2341.14</v>
      </c>
      <c r="H3702" s="24"/>
      <c r="I3702" s="71"/>
      <c r="J3702" s="71"/>
      <c r="K3702" s="9"/>
      <c r="L3702" s="9"/>
      <c r="M3702" s="9"/>
      <c r="N3702" s="9"/>
      <c r="O3702" s="9"/>
      <c r="P3702" s="9"/>
    </row>
    <row r="3703" spans="1:16" ht="14.25">
      <c r="A3703" s="24">
        <v>317</v>
      </c>
      <c r="B3703" s="25" t="s">
        <v>151</v>
      </c>
      <c r="C3703" s="24"/>
      <c r="D3703" s="26"/>
      <c r="E3703" s="26"/>
      <c r="F3703" s="26"/>
      <c r="G3703" s="26"/>
      <c r="H3703" s="24"/>
      <c r="I3703" s="71"/>
      <c r="J3703" s="71"/>
      <c r="K3703" s="9"/>
      <c r="L3703" s="33"/>
      <c r="M3703" s="33"/>
      <c r="N3703" s="33"/>
      <c r="O3703" s="33"/>
      <c r="P3703" s="76"/>
    </row>
    <row r="3704" spans="1:16">
      <c r="A3704" s="24"/>
      <c r="B3704" s="27" t="s">
        <v>274</v>
      </c>
      <c r="C3704" s="24"/>
      <c r="D3704" s="26"/>
      <c r="E3704" s="26"/>
      <c r="F3704" s="26"/>
      <c r="G3704" s="26"/>
      <c r="H3704" s="24"/>
      <c r="I3704" s="71"/>
      <c r="J3704" s="71"/>
      <c r="K3704" s="37"/>
      <c r="L3704" s="33"/>
      <c r="M3704" s="33"/>
      <c r="N3704" s="33"/>
      <c r="O3704" s="33"/>
      <c r="P3704" s="76"/>
    </row>
    <row r="3705" spans="1:16">
      <c r="A3705" s="24"/>
      <c r="B3705" s="27"/>
      <c r="C3705" s="24"/>
      <c r="D3705" s="26"/>
      <c r="E3705" s="26"/>
      <c r="F3705" s="26"/>
      <c r="G3705" s="43"/>
      <c r="H3705" s="66"/>
      <c r="I3705" s="71"/>
      <c r="J3705" s="71"/>
      <c r="K3705" s="37"/>
      <c r="L3705" s="33"/>
      <c r="M3705" s="33"/>
      <c r="N3705" s="33"/>
      <c r="O3705" s="33"/>
      <c r="P3705" s="76"/>
    </row>
    <row r="3706" spans="1:16">
      <c r="A3706" s="24"/>
      <c r="B3706" s="28" t="s">
        <v>275</v>
      </c>
      <c r="C3706" s="24"/>
      <c r="D3706" s="26"/>
      <c r="E3706" s="26"/>
      <c r="F3706" s="26"/>
      <c r="G3706" s="61">
        <f>SUM(G3705:G3705)</f>
        <v>0</v>
      </c>
      <c r="H3706" s="24"/>
      <c r="I3706" s="71"/>
      <c r="J3706" s="71"/>
      <c r="K3706" s="33"/>
      <c r="L3706" s="33"/>
      <c r="M3706" s="33"/>
      <c r="N3706" s="9"/>
      <c r="O3706" s="9"/>
      <c r="P3706" s="9"/>
    </row>
    <row r="3707" spans="1:16">
      <c r="A3707" s="24"/>
      <c r="B3707" s="27" t="s">
        <v>276</v>
      </c>
      <c r="C3707" s="29" t="s">
        <v>277</v>
      </c>
      <c r="D3707" s="26" t="s">
        <v>278</v>
      </c>
      <c r="E3707" s="26">
        <v>903.9</v>
      </c>
      <c r="F3707" s="26"/>
      <c r="G3707" s="59">
        <f>E3707*2.3</f>
        <v>2078.9699999999998</v>
      </c>
      <c r="H3707" s="24"/>
      <c r="I3707" s="112" t="s">
        <v>392</v>
      </c>
      <c r="J3707" s="71"/>
      <c r="K3707" s="9"/>
      <c r="L3707" s="9"/>
      <c r="M3707" s="9"/>
    </row>
    <row r="3708" spans="1:16">
      <c r="A3708" s="24"/>
      <c r="B3708" s="29"/>
      <c r="C3708" s="29" t="s">
        <v>197</v>
      </c>
      <c r="D3708" s="26"/>
      <c r="E3708" s="26"/>
      <c r="F3708" s="26"/>
      <c r="G3708" s="80"/>
      <c r="H3708" s="24"/>
      <c r="I3708" s="71"/>
      <c r="J3708" s="71"/>
      <c r="N3708" s="9"/>
      <c r="O3708" s="9"/>
      <c r="P3708" s="9"/>
    </row>
    <row r="3709" spans="1:16">
      <c r="A3709" s="24"/>
      <c r="B3709" s="29"/>
      <c r="C3709" s="29" t="s">
        <v>280</v>
      </c>
      <c r="D3709" s="26" t="s">
        <v>281</v>
      </c>
      <c r="E3709" s="26"/>
      <c r="F3709" s="26"/>
      <c r="G3709" s="59"/>
      <c r="H3709" s="32"/>
      <c r="I3709" s="71"/>
      <c r="J3709" s="71"/>
      <c r="N3709" s="37"/>
      <c r="O3709" s="33"/>
      <c r="P3709" s="9"/>
    </row>
    <row r="3710" spans="1:16">
      <c r="A3710" s="24"/>
      <c r="B3710" s="29"/>
      <c r="C3710" s="29" t="s">
        <v>198</v>
      </c>
      <c r="D3710" s="26" t="s">
        <v>281</v>
      </c>
      <c r="E3710" s="26"/>
      <c r="F3710" s="26"/>
      <c r="G3710" s="26"/>
      <c r="H3710" s="66"/>
      <c r="I3710" s="71"/>
      <c r="J3710" s="71"/>
      <c r="N3710" s="37"/>
      <c r="O3710" s="33"/>
      <c r="P3710" s="9"/>
    </row>
    <row r="3711" spans="1:16">
      <c r="A3711" s="24"/>
      <c r="B3711" s="29"/>
      <c r="C3711" s="129" t="s">
        <v>724</v>
      </c>
      <c r="D3711" s="26"/>
      <c r="E3711" s="26"/>
      <c r="F3711" s="26">
        <v>1</v>
      </c>
      <c r="G3711" s="43">
        <v>1060.4100000000001</v>
      </c>
      <c r="H3711" s="124">
        <v>43556</v>
      </c>
      <c r="I3711" s="71"/>
      <c r="J3711" s="71"/>
      <c r="N3711" s="37"/>
      <c r="O3711" s="33"/>
      <c r="P3711" s="9"/>
    </row>
    <row r="3712" spans="1:16">
      <c r="A3712" s="24"/>
      <c r="B3712" s="29"/>
      <c r="C3712" s="24" t="s">
        <v>335</v>
      </c>
      <c r="D3712" s="26" t="s">
        <v>287</v>
      </c>
      <c r="E3712" s="26">
        <v>1</v>
      </c>
      <c r="F3712" s="26">
        <v>0.19</v>
      </c>
      <c r="G3712" s="59">
        <v>177.65</v>
      </c>
      <c r="H3712" s="24"/>
      <c r="I3712" s="71"/>
      <c r="J3712" s="71"/>
      <c r="N3712" s="37"/>
      <c r="O3712" s="33"/>
      <c r="P3712" s="9"/>
    </row>
    <row r="3713" spans="1:18">
      <c r="A3713" s="24"/>
      <c r="B3713" s="24"/>
      <c r="C3713" s="36" t="s">
        <v>336</v>
      </c>
      <c r="D3713" s="24"/>
      <c r="E3713" s="26"/>
      <c r="F3713" s="26"/>
      <c r="G3713" s="26"/>
      <c r="H3713" s="24"/>
      <c r="I3713" s="71"/>
      <c r="J3713" s="71"/>
      <c r="N3713" s="37"/>
      <c r="O3713" s="33"/>
      <c r="P3713" s="9"/>
    </row>
    <row r="3714" spans="1:18">
      <c r="A3714" s="24"/>
      <c r="B3714" s="28" t="s">
        <v>275</v>
      </c>
      <c r="C3714" s="24"/>
      <c r="D3714" s="26"/>
      <c r="E3714" s="26"/>
      <c r="F3714" s="26"/>
      <c r="G3714" s="61">
        <f>SUM(G3707:G3713)</f>
        <v>3317.03</v>
      </c>
      <c r="H3714" s="24"/>
      <c r="I3714" s="71"/>
      <c r="J3714" s="71"/>
      <c r="N3714" s="9"/>
      <c r="O3714" s="9"/>
      <c r="P3714" s="9"/>
    </row>
    <row r="3715" spans="1:18" ht="14.25">
      <c r="A3715" s="24">
        <v>318</v>
      </c>
      <c r="B3715" s="25" t="s">
        <v>152</v>
      </c>
      <c r="C3715" s="30" t="s">
        <v>284</v>
      </c>
      <c r="D3715" s="26"/>
      <c r="E3715" s="26"/>
      <c r="F3715" s="26"/>
      <c r="G3715" s="59"/>
      <c r="H3715" s="24"/>
      <c r="I3715" s="71"/>
      <c r="J3715" s="71"/>
      <c r="M3715" s="9"/>
      <c r="N3715" s="9"/>
      <c r="O3715" s="9"/>
      <c r="P3715" s="9"/>
      <c r="Q3715" s="9"/>
      <c r="R3715" s="9"/>
    </row>
    <row r="3716" spans="1:18">
      <c r="A3716" s="24"/>
      <c r="B3716" s="27" t="s">
        <v>274</v>
      </c>
      <c r="C3716" s="24"/>
      <c r="D3716" s="26"/>
      <c r="E3716" s="26"/>
      <c r="F3716" s="26"/>
      <c r="G3716" s="26"/>
      <c r="H3716" s="24"/>
      <c r="I3716" s="71"/>
      <c r="J3716" s="71"/>
      <c r="M3716" s="9"/>
      <c r="N3716" s="9"/>
      <c r="O3716" s="9"/>
      <c r="P3716" s="9"/>
      <c r="Q3716" s="9"/>
      <c r="R3716" s="9"/>
    </row>
    <row r="3717" spans="1:18">
      <c r="A3717" s="24"/>
      <c r="B3717" s="27"/>
      <c r="C3717" s="24"/>
      <c r="D3717" s="26"/>
      <c r="E3717" s="26"/>
      <c r="F3717" s="26"/>
      <c r="G3717" s="59"/>
      <c r="H3717" s="36"/>
      <c r="I3717" s="71"/>
      <c r="J3717" s="71"/>
      <c r="M3717" s="9"/>
      <c r="N3717" s="9"/>
      <c r="O3717" s="9"/>
      <c r="P3717" s="9"/>
      <c r="Q3717" s="9"/>
      <c r="R3717" s="9"/>
    </row>
    <row r="3718" spans="1:18">
      <c r="A3718" s="24"/>
      <c r="B3718" s="28" t="s">
        <v>275</v>
      </c>
      <c r="C3718" s="24"/>
      <c r="D3718" s="26"/>
      <c r="E3718" s="26"/>
      <c r="F3718" s="26"/>
      <c r="G3718" s="61">
        <f>SUM(G3717:G3717)</f>
        <v>0</v>
      </c>
      <c r="H3718" s="24"/>
      <c r="I3718" s="71"/>
      <c r="J3718" s="71"/>
      <c r="M3718" s="9"/>
      <c r="N3718" s="9"/>
      <c r="O3718" s="9"/>
      <c r="P3718" s="9"/>
      <c r="Q3718" s="9"/>
      <c r="R3718" s="9"/>
    </row>
    <row r="3719" spans="1:18">
      <c r="A3719" s="24"/>
      <c r="B3719" s="27" t="s">
        <v>276</v>
      </c>
      <c r="C3719" s="29" t="s">
        <v>277</v>
      </c>
      <c r="D3719" s="26" t="s">
        <v>278</v>
      </c>
      <c r="E3719" s="26">
        <v>526.4</v>
      </c>
      <c r="F3719" s="26"/>
      <c r="G3719" s="59">
        <f>E3719*2.3</f>
        <v>1210.7199999999998</v>
      </c>
      <c r="H3719" s="32"/>
      <c r="I3719" s="71"/>
      <c r="J3719" s="71"/>
      <c r="M3719" s="9"/>
      <c r="N3719" s="33"/>
      <c r="O3719" s="33"/>
      <c r="P3719" s="33"/>
      <c r="Q3719" s="33"/>
      <c r="R3719" s="38"/>
    </row>
    <row r="3720" spans="1:18">
      <c r="A3720" s="24"/>
      <c r="B3720" s="27"/>
      <c r="C3720" s="29" t="s">
        <v>280</v>
      </c>
      <c r="D3720" s="26" t="s">
        <v>281</v>
      </c>
      <c r="E3720" s="26"/>
      <c r="F3720" s="26"/>
      <c r="G3720" s="59"/>
      <c r="H3720" s="32"/>
      <c r="I3720" s="71"/>
      <c r="J3720" s="71"/>
      <c r="M3720" s="9"/>
      <c r="N3720" s="33"/>
      <c r="O3720" s="33"/>
      <c r="P3720" s="33"/>
      <c r="Q3720" s="33"/>
      <c r="R3720" s="38"/>
    </row>
    <row r="3721" spans="1:18">
      <c r="A3721" s="24"/>
      <c r="B3721" s="27"/>
      <c r="C3721" s="129" t="s">
        <v>724</v>
      </c>
      <c r="D3721" s="26"/>
      <c r="E3721" s="26"/>
      <c r="F3721" s="26">
        <v>0.5</v>
      </c>
      <c r="G3721" s="43">
        <v>474.75</v>
      </c>
      <c r="H3721" s="124">
        <v>43556</v>
      </c>
      <c r="I3721" s="71"/>
      <c r="J3721" s="71"/>
      <c r="M3721" s="9"/>
      <c r="N3721" s="33"/>
      <c r="O3721" s="33"/>
      <c r="P3721" s="33"/>
      <c r="Q3721" s="33"/>
      <c r="R3721" s="38"/>
    </row>
    <row r="3722" spans="1:18">
      <c r="A3722" s="24"/>
      <c r="B3722" s="28" t="s">
        <v>275</v>
      </c>
      <c r="C3722" s="24"/>
      <c r="D3722" s="26"/>
      <c r="E3722" s="26"/>
      <c r="F3722" s="26"/>
      <c r="G3722" s="58">
        <f>SUM(G3719:G3721)</f>
        <v>1685.4699999999998</v>
      </c>
      <c r="H3722" s="24"/>
      <c r="I3722" s="71"/>
      <c r="J3722" s="71"/>
      <c r="M3722" s="9"/>
      <c r="N3722" s="9"/>
      <c r="O3722" s="9"/>
      <c r="P3722" s="9"/>
      <c r="Q3722" s="9"/>
      <c r="R3722" s="9"/>
    </row>
    <row r="3723" spans="1:18" ht="14.25">
      <c r="A3723" s="24">
        <v>319</v>
      </c>
      <c r="B3723" s="25" t="s">
        <v>153</v>
      </c>
      <c r="C3723" s="24"/>
      <c r="D3723" s="26"/>
      <c r="E3723" s="26"/>
      <c r="F3723" s="26"/>
      <c r="G3723" s="59"/>
      <c r="H3723" s="24"/>
      <c r="I3723" s="71"/>
      <c r="J3723" s="71"/>
    </row>
    <row r="3724" spans="1:18">
      <c r="A3724" s="24"/>
      <c r="B3724" s="27" t="s">
        <v>274</v>
      </c>
      <c r="C3724" s="24"/>
      <c r="D3724" s="26"/>
      <c r="E3724" s="26"/>
      <c r="F3724" s="26"/>
      <c r="G3724" s="59"/>
      <c r="H3724" s="24"/>
      <c r="I3724" s="71"/>
      <c r="J3724" s="71"/>
    </row>
    <row r="3725" spans="1:18">
      <c r="A3725" s="24"/>
      <c r="B3725" s="27"/>
      <c r="C3725" s="24"/>
      <c r="D3725" s="26"/>
      <c r="E3725" s="26"/>
      <c r="F3725" s="26"/>
      <c r="G3725" s="59"/>
      <c r="H3725" s="24"/>
      <c r="I3725" s="71"/>
      <c r="J3725" s="71"/>
    </row>
    <row r="3726" spans="1:18">
      <c r="A3726" s="24"/>
      <c r="B3726" s="28" t="s">
        <v>275</v>
      </c>
      <c r="C3726" s="24"/>
      <c r="D3726" s="26"/>
      <c r="E3726" s="26"/>
      <c r="F3726" s="26"/>
      <c r="G3726" s="58">
        <f>SUM(G3725:G3725)</f>
        <v>0</v>
      </c>
      <c r="H3726" s="24"/>
      <c r="I3726" s="71"/>
      <c r="J3726" s="71"/>
    </row>
    <row r="3727" spans="1:18">
      <c r="A3727" s="24"/>
      <c r="B3727" s="27" t="s">
        <v>276</v>
      </c>
      <c r="C3727" s="29" t="s">
        <v>277</v>
      </c>
      <c r="D3727" s="26" t="s">
        <v>278</v>
      </c>
      <c r="E3727" s="26">
        <v>643.20000000000005</v>
      </c>
      <c r="F3727" s="26"/>
      <c r="G3727" s="59">
        <f>E3727*2.3</f>
        <v>1479.36</v>
      </c>
      <c r="H3727" s="24"/>
      <c r="I3727" s="71"/>
      <c r="J3727" s="71"/>
      <c r="N3727" s="37"/>
    </row>
    <row r="3728" spans="1:18">
      <c r="A3728" s="24"/>
      <c r="B3728" s="29"/>
      <c r="C3728" s="29" t="s">
        <v>279</v>
      </c>
      <c r="D3728" s="26"/>
      <c r="E3728" s="26"/>
      <c r="F3728" s="26"/>
      <c r="G3728" s="43"/>
      <c r="H3728" s="24"/>
      <c r="I3728" s="71"/>
      <c r="J3728" s="71"/>
    </row>
    <row r="3729" spans="1:18">
      <c r="A3729" s="24"/>
      <c r="B3729" s="29"/>
      <c r="C3729" s="29" t="s">
        <v>280</v>
      </c>
      <c r="D3729" s="26" t="s">
        <v>281</v>
      </c>
      <c r="E3729" s="26"/>
      <c r="F3729" s="26"/>
      <c r="G3729" s="43"/>
      <c r="H3729" s="24"/>
      <c r="I3729" s="71"/>
      <c r="J3729" s="71"/>
    </row>
    <row r="3730" spans="1:18">
      <c r="A3730" s="24"/>
      <c r="B3730" s="29"/>
      <c r="C3730" s="29" t="s">
        <v>198</v>
      </c>
      <c r="D3730" s="26" t="s">
        <v>281</v>
      </c>
      <c r="E3730" s="26"/>
      <c r="F3730" s="26"/>
      <c r="G3730" s="43"/>
      <c r="H3730" s="32"/>
      <c r="I3730" s="71"/>
      <c r="J3730" s="71"/>
    </row>
    <row r="3731" spans="1:18">
      <c r="A3731" s="24"/>
      <c r="B3731" s="29"/>
      <c r="C3731" s="129" t="s">
        <v>724</v>
      </c>
      <c r="D3731" s="26"/>
      <c r="E3731" s="26"/>
      <c r="F3731" s="26">
        <v>1</v>
      </c>
      <c r="G3731" s="43">
        <v>1060.4100000000001</v>
      </c>
      <c r="H3731" s="124">
        <v>43556</v>
      </c>
      <c r="I3731" s="71"/>
      <c r="J3731" s="71"/>
    </row>
    <row r="3732" spans="1:18">
      <c r="A3732" s="24"/>
      <c r="B3732" s="29"/>
      <c r="C3732" s="24" t="s">
        <v>335</v>
      </c>
      <c r="D3732" s="26" t="s">
        <v>287</v>
      </c>
      <c r="E3732" s="26">
        <v>1</v>
      </c>
      <c r="F3732" s="26"/>
      <c r="G3732" s="59">
        <v>177.65</v>
      </c>
      <c r="H3732" s="24"/>
      <c r="I3732" s="71"/>
      <c r="J3732" s="71"/>
    </row>
    <row r="3733" spans="1:18">
      <c r="A3733" s="24"/>
      <c r="B3733" s="29"/>
      <c r="C3733" s="36" t="s">
        <v>336</v>
      </c>
      <c r="D3733" s="24"/>
      <c r="E3733" s="26"/>
      <c r="F3733" s="26"/>
      <c r="G3733" s="43"/>
      <c r="H3733" s="24"/>
      <c r="I3733" s="71"/>
      <c r="J3733" s="71"/>
    </row>
    <row r="3734" spans="1:18">
      <c r="A3734" s="24"/>
      <c r="B3734" s="28" t="s">
        <v>275</v>
      </c>
      <c r="C3734" s="24"/>
      <c r="D3734" s="26"/>
      <c r="E3734" s="26"/>
      <c r="F3734" s="26"/>
      <c r="G3734" s="61">
        <f>SUM(G3727:G3733)</f>
        <v>2717.42</v>
      </c>
      <c r="H3734" s="24"/>
      <c r="I3734" s="71"/>
      <c r="J3734" s="71"/>
    </row>
    <row r="3735" spans="1:18" ht="14.25">
      <c r="A3735" s="24">
        <v>320</v>
      </c>
      <c r="B3735" s="67" t="s">
        <v>154</v>
      </c>
      <c r="C3735" s="24"/>
      <c r="D3735" s="26"/>
      <c r="E3735" s="26"/>
      <c r="F3735" s="26"/>
      <c r="G3735" s="26"/>
      <c r="H3735" s="24"/>
      <c r="I3735" s="71"/>
      <c r="J3735" s="71"/>
      <c r="M3735" s="9"/>
      <c r="N3735" s="9"/>
      <c r="O3735" s="9"/>
      <c r="P3735" s="9"/>
      <c r="Q3735" s="9"/>
      <c r="R3735" s="9"/>
    </row>
    <row r="3736" spans="1:18">
      <c r="A3736" s="24"/>
      <c r="B3736" s="27" t="s">
        <v>274</v>
      </c>
      <c r="C3736" s="24"/>
      <c r="D3736" s="26"/>
      <c r="E3736" s="26"/>
      <c r="F3736" s="26"/>
      <c r="G3736" s="26"/>
      <c r="H3736" s="24"/>
      <c r="I3736" s="71"/>
      <c r="J3736" s="71"/>
      <c r="M3736" s="9"/>
      <c r="N3736" s="33"/>
      <c r="O3736" s="33"/>
      <c r="P3736" s="33"/>
      <c r="Q3736" s="47"/>
      <c r="R3736" s="38"/>
    </row>
    <row r="3737" spans="1:18">
      <c r="A3737" s="24"/>
      <c r="B3737" s="31"/>
      <c r="C3737" s="115"/>
      <c r="D3737" s="106"/>
      <c r="E3737" s="26"/>
      <c r="F3737" s="26">
        <v>9.1</v>
      </c>
      <c r="G3737" s="59"/>
      <c r="H3737" s="32"/>
      <c r="I3737" s="71"/>
      <c r="J3737" s="71"/>
      <c r="M3737" s="9"/>
      <c r="N3737" s="33"/>
      <c r="O3737" s="33"/>
      <c r="P3737" s="33"/>
      <c r="Q3737" s="47"/>
      <c r="R3737" s="38"/>
    </row>
    <row r="3738" spans="1:18">
      <c r="A3738" s="24"/>
      <c r="B3738" s="28" t="s">
        <v>275</v>
      </c>
      <c r="C3738" s="24"/>
      <c r="D3738" s="26"/>
      <c r="E3738" s="26"/>
      <c r="F3738" s="26"/>
      <c r="G3738" s="61">
        <f>SUM(G3737:G3737)</f>
        <v>0</v>
      </c>
      <c r="H3738" s="24"/>
      <c r="I3738" s="71"/>
      <c r="J3738" s="71"/>
      <c r="M3738" s="9"/>
      <c r="N3738" s="9"/>
      <c r="O3738" s="9"/>
      <c r="P3738" s="9"/>
      <c r="Q3738" s="9"/>
      <c r="R3738" s="9"/>
    </row>
    <row r="3739" spans="1:18">
      <c r="A3739" s="24"/>
      <c r="B3739" s="27" t="s">
        <v>276</v>
      </c>
      <c r="C3739" s="29" t="s">
        <v>277</v>
      </c>
      <c r="D3739" s="26" t="s">
        <v>278</v>
      </c>
      <c r="E3739" s="26">
        <v>402.7</v>
      </c>
      <c r="F3739" s="26"/>
      <c r="G3739" s="59">
        <f>E3739*2.3</f>
        <v>926.20999999999992</v>
      </c>
      <c r="H3739" s="24"/>
      <c r="I3739" s="71"/>
      <c r="J3739" s="71"/>
      <c r="M3739" s="9"/>
      <c r="N3739" s="9"/>
      <c r="O3739" s="9"/>
      <c r="P3739" s="9"/>
      <c r="Q3739" s="9"/>
      <c r="R3739" s="9"/>
    </row>
    <row r="3740" spans="1:18">
      <c r="A3740" s="24"/>
      <c r="B3740" s="29"/>
      <c r="C3740" s="29" t="s">
        <v>279</v>
      </c>
      <c r="D3740" s="26"/>
      <c r="E3740" s="26"/>
      <c r="F3740" s="26"/>
      <c r="G3740" s="43"/>
      <c r="H3740" s="24"/>
      <c r="I3740" s="71"/>
      <c r="J3740" s="71"/>
      <c r="L3740" s="37"/>
      <c r="M3740" s="9"/>
      <c r="N3740" s="33"/>
      <c r="O3740" s="33"/>
      <c r="P3740" s="33"/>
      <c r="Q3740" s="47"/>
      <c r="R3740" s="104"/>
    </row>
    <row r="3741" spans="1:18">
      <c r="A3741" s="24"/>
      <c r="B3741" s="29"/>
      <c r="C3741" s="29" t="s">
        <v>280</v>
      </c>
      <c r="D3741" s="26" t="s">
        <v>281</v>
      </c>
      <c r="E3741" s="26"/>
      <c r="F3741" s="26"/>
      <c r="G3741" s="43"/>
      <c r="H3741" s="36"/>
      <c r="I3741" s="71"/>
      <c r="J3741" s="71"/>
      <c r="M3741" s="9"/>
      <c r="N3741" s="9"/>
      <c r="O3741" s="33"/>
      <c r="P3741" s="33"/>
      <c r="Q3741" s="47"/>
      <c r="R3741" s="38"/>
    </row>
    <row r="3742" spans="1:18">
      <c r="A3742" s="24"/>
      <c r="B3742" s="29"/>
      <c r="C3742" s="29" t="s">
        <v>198</v>
      </c>
      <c r="D3742" s="26" t="s">
        <v>281</v>
      </c>
      <c r="E3742" s="26"/>
      <c r="F3742" s="26"/>
      <c r="G3742" s="43"/>
      <c r="H3742" s="32"/>
      <c r="I3742" s="71"/>
      <c r="J3742" s="71"/>
      <c r="O3742" s="9"/>
      <c r="P3742" s="9"/>
      <c r="Q3742" s="9"/>
      <c r="R3742" s="9"/>
    </row>
    <row r="3743" spans="1:18">
      <c r="A3743" s="24"/>
      <c r="B3743" s="29"/>
      <c r="C3743" s="29" t="s">
        <v>282</v>
      </c>
      <c r="D3743" s="26"/>
      <c r="E3743" s="26"/>
      <c r="F3743" s="26"/>
      <c r="G3743" s="43"/>
      <c r="H3743" s="24"/>
      <c r="I3743" s="71"/>
      <c r="J3743" s="71"/>
      <c r="M3743" s="9"/>
      <c r="N3743" s="9"/>
    </row>
    <row r="3744" spans="1:18">
      <c r="A3744" s="24"/>
      <c r="B3744" s="29"/>
      <c r="C3744" s="129" t="s">
        <v>724</v>
      </c>
      <c r="D3744" s="26"/>
      <c r="E3744" s="26"/>
      <c r="F3744" s="26">
        <v>1</v>
      </c>
      <c r="G3744" s="43">
        <v>1060.4100000000001</v>
      </c>
      <c r="H3744" s="124">
        <v>43556</v>
      </c>
      <c r="I3744" s="71"/>
      <c r="J3744" s="71"/>
      <c r="M3744" s="9"/>
      <c r="N3744" s="9"/>
    </row>
    <row r="3745" spans="1:19">
      <c r="A3745" s="24"/>
      <c r="B3745" s="28" t="s">
        <v>275</v>
      </c>
      <c r="C3745" s="24"/>
      <c r="D3745" s="26"/>
      <c r="E3745" s="26"/>
      <c r="F3745" s="26"/>
      <c r="G3745" s="61">
        <f>SUM(G3739:G3744)</f>
        <v>1986.62</v>
      </c>
      <c r="H3745" s="24"/>
      <c r="I3745" s="71"/>
      <c r="J3745" s="71"/>
      <c r="L3745" s="9"/>
      <c r="M3745" s="9"/>
      <c r="N3745" s="33"/>
      <c r="O3745" s="33"/>
    </row>
    <row r="3746" spans="1:19" ht="14.25">
      <c r="A3746" s="24">
        <v>321</v>
      </c>
      <c r="B3746" s="67" t="s">
        <v>155</v>
      </c>
      <c r="C3746" s="24"/>
      <c r="D3746" s="26"/>
      <c r="E3746" s="26"/>
      <c r="F3746" s="26"/>
      <c r="G3746" s="26"/>
      <c r="H3746" s="24"/>
      <c r="I3746" s="71"/>
      <c r="J3746" s="71"/>
      <c r="L3746" s="37"/>
      <c r="M3746" s="33"/>
    </row>
    <row r="3747" spans="1:19">
      <c r="A3747" s="24"/>
      <c r="B3747" s="27" t="s">
        <v>274</v>
      </c>
      <c r="C3747" s="24"/>
      <c r="D3747" s="26"/>
      <c r="E3747" s="26"/>
      <c r="F3747" s="26"/>
      <c r="G3747" s="26"/>
      <c r="H3747" s="24"/>
      <c r="I3747" s="71"/>
      <c r="J3747" s="71"/>
      <c r="S3747" s="85"/>
    </row>
    <row r="3748" spans="1:19">
      <c r="A3748" s="24"/>
      <c r="B3748" s="27"/>
      <c r="C3748" s="24"/>
      <c r="D3748" s="26"/>
      <c r="E3748" s="26"/>
      <c r="F3748" s="26"/>
      <c r="G3748" s="26"/>
      <c r="H3748" s="32"/>
      <c r="I3748" s="71"/>
      <c r="J3748" s="71"/>
      <c r="S3748" s="85"/>
    </row>
    <row r="3749" spans="1:19" ht="12" customHeight="1">
      <c r="A3749" s="24"/>
      <c r="B3749" s="28" t="s">
        <v>275</v>
      </c>
      <c r="C3749" s="24"/>
      <c r="D3749" s="26"/>
      <c r="E3749" s="26"/>
      <c r="F3749" s="26"/>
      <c r="G3749" s="61">
        <f>SUM(G3748:G3748)</f>
        <v>0</v>
      </c>
      <c r="H3749" s="24"/>
      <c r="I3749" s="71"/>
      <c r="J3749" s="71"/>
      <c r="K3749" s="9"/>
    </row>
    <row r="3750" spans="1:19">
      <c r="A3750" s="24"/>
      <c r="B3750" s="27" t="s">
        <v>276</v>
      </c>
      <c r="C3750" s="29" t="s">
        <v>277</v>
      </c>
      <c r="D3750" s="26" t="s">
        <v>278</v>
      </c>
      <c r="E3750" s="26">
        <v>3411.5</v>
      </c>
      <c r="F3750" s="26"/>
      <c r="G3750" s="59">
        <f>E3750*2.3</f>
        <v>7846.45</v>
      </c>
      <c r="H3750" s="24"/>
      <c r="I3750" s="112" t="s">
        <v>392</v>
      </c>
      <c r="J3750" s="71"/>
    </row>
    <row r="3751" spans="1:19">
      <c r="A3751" s="24"/>
      <c r="B3751" s="29"/>
      <c r="C3751" s="29" t="s">
        <v>197</v>
      </c>
      <c r="D3751" s="26"/>
      <c r="E3751" s="26"/>
      <c r="F3751" s="26"/>
      <c r="G3751" s="59">
        <f>E3750*1.65</f>
        <v>5628.9749999999995</v>
      </c>
      <c r="H3751" s="24"/>
      <c r="I3751" s="71"/>
      <c r="J3751" s="71"/>
    </row>
    <row r="3752" spans="1:19">
      <c r="A3752" s="24"/>
      <c r="B3752" s="29"/>
      <c r="C3752" s="29" t="s">
        <v>280</v>
      </c>
      <c r="D3752" s="26" t="s">
        <v>281</v>
      </c>
      <c r="E3752" s="26"/>
      <c r="F3752" s="26"/>
      <c r="G3752" s="43"/>
      <c r="H3752" s="66"/>
      <c r="I3752" s="71"/>
      <c r="J3752" s="71"/>
    </row>
    <row r="3753" spans="1:19">
      <c r="A3753" s="24"/>
      <c r="B3753" s="29"/>
      <c r="C3753" s="29" t="s">
        <v>198</v>
      </c>
      <c r="D3753" s="26" t="s">
        <v>281</v>
      </c>
      <c r="E3753" s="26"/>
      <c r="F3753" s="26"/>
      <c r="G3753" s="26"/>
      <c r="H3753" s="66"/>
      <c r="I3753" s="71"/>
      <c r="J3753" s="74"/>
      <c r="K3753" s="74"/>
      <c r="L3753" s="110"/>
    </row>
    <row r="3754" spans="1:19">
      <c r="A3754" s="24"/>
      <c r="B3754" s="29"/>
      <c r="C3754" s="129" t="s">
        <v>724</v>
      </c>
      <c r="D3754" s="26"/>
      <c r="E3754" s="26"/>
      <c r="F3754" s="26">
        <v>1</v>
      </c>
      <c r="G3754" s="43">
        <v>1060.4100000000001</v>
      </c>
      <c r="H3754" s="124">
        <v>43556</v>
      </c>
      <c r="I3754" s="71"/>
      <c r="J3754" s="74"/>
      <c r="K3754" s="74"/>
      <c r="L3754" s="110"/>
    </row>
    <row r="3755" spans="1:19">
      <c r="A3755" s="24"/>
      <c r="B3755" s="29"/>
      <c r="C3755" s="24" t="s">
        <v>335</v>
      </c>
      <c r="D3755" s="26" t="s">
        <v>287</v>
      </c>
      <c r="E3755" s="26">
        <v>1</v>
      </c>
      <c r="F3755" s="26">
        <v>0.19</v>
      </c>
      <c r="G3755" s="59">
        <v>177.65</v>
      </c>
      <c r="H3755" s="24"/>
      <c r="I3755" s="71"/>
      <c r="J3755" s="71"/>
    </row>
    <row r="3756" spans="1:19">
      <c r="A3756" s="24"/>
      <c r="B3756" s="24"/>
      <c r="C3756" s="36" t="s">
        <v>336</v>
      </c>
      <c r="D3756" s="26"/>
      <c r="E3756" s="26"/>
      <c r="F3756" s="26"/>
      <c r="G3756" s="59"/>
      <c r="H3756" s="24"/>
      <c r="I3756" s="71"/>
      <c r="J3756" s="71"/>
    </row>
    <row r="3757" spans="1:19">
      <c r="A3757" s="24"/>
      <c r="B3757" s="28" t="s">
        <v>275</v>
      </c>
      <c r="C3757" s="24"/>
      <c r="D3757" s="26"/>
      <c r="E3757" s="26"/>
      <c r="F3757" s="26"/>
      <c r="G3757" s="58">
        <f>SUM(G3750:G3756)</f>
        <v>14713.484999999999</v>
      </c>
      <c r="H3757" s="24"/>
      <c r="I3757" s="71"/>
      <c r="J3757" s="71"/>
    </row>
    <row r="3758" spans="1:19" ht="14.25">
      <c r="A3758" s="24">
        <v>322</v>
      </c>
      <c r="B3758" s="25" t="s">
        <v>156</v>
      </c>
      <c r="C3758" s="30" t="s">
        <v>284</v>
      </c>
      <c r="D3758" s="26"/>
      <c r="E3758" s="26"/>
      <c r="F3758" s="26"/>
      <c r="G3758" s="59"/>
      <c r="H3758" s="24"/>
      <c r="I3758" s="71"/>
      <c r="J3758" s="71"/>
      <c r="K3758" s="33"/>
      <c r="L3758" s="33"/>
      <c r="M3758" s="34"/>
    </row>
    <row r="3759" spans="1:19">
      <c r="A3759" s="24"/>
      <c r="B3759" s="27" t="s">
        <v>274</v>
      </c>
      <c r="C3759" s="30"/>
      <c r="D3759" s="26"/>
      <c r="E3759" s="26"/>
      <c r="F3759" s="26"/>
      <c r="G3759" s="59"/>
      <c r="H3759" s="24"/>
      <c r="I3759" s="71"/>
      <c r="J3759" s="71"/>
      <c r="K3759" s="33"/>
      <c r="L3759" s="33"/>
      <c r="M3759" s="34"/>
    </row>
    <row r="3760" spans="1:19">
      <c r="A3760" s="24"/>
      <c r="B3760" s="27"/>
      <c r="C3760" s="24"/>
      <c r="D3760" s="26"/>
      <c r="E3760" s="26"/>
      <c r="F3760" s="26"/>
      <c r="G3760" s="26"/>
      <c r="H3760" s="32"/>
      <c r="I3760" s="71"/>
      <c r="J3760" s="71"/>
      <c r="K3760" s="33"/>
      <c r="L3760" s="33"/>
      <c r="M3760" s="34"/>
    </row>
    <row r="3761" spans="1:14">
      <c r="A3761" s="24"/>
      <c r="B3761" s="28" t="s">
        <v>275</v>
      </c>
      <c r="C3761" s="30"/>
      <c r="D3761" s="26"/>
      <c r="E3761" s="26"/>
      <c r="F3761" s="26"/>
      <c r="G3761" s="58">
        <f>SUM(G3760:G3760)</f>
        <v>0</v>
      </c>
      <c r="H3761" s="24"/>
      <c r="I3761" s="71"/>
      <c r="J3761" s="71"/>
      <c r="K3761" s="33"/>
      <c r="L3761" s="33"/>
      <c r="M3761" s="34"/>
    </row>
    <row r="3762" spans="1:14">
      <c r="A3762" s="24"/>
      <c r="B3762" s="27" t="s">
        <v>276</v>
      </c>
      <c r="C3762" s="29" t="s">
        <v>277</v>
      </c>
      <c r="D3762" s="26" t="s">
        <v>278</v>
      </c>
      <c r="E3762" s="26">
        <v>527.4</v>
      </c>
      <c r="F3762" s="26"/>
      <c r="G3762" s="59">
        <f>E3762*2.3</f>
        <v>1213.0199999999998</v>
      </c>
      <c r="H3762" s="24"/>
      <c r="I3762" s="71"/>
      <c r="J3762" s="71"/>
      <c r="K3762" s="9"/>
      <c r="L3762" s="9"/>
      <c r="M3762" s="9"/>
    </row>
    <row r="3763" spans="1:14">
      <c r="A3763" s="24"/>
      <c r="B3763" s="31"/>
      <c r="C3763" s="29" t="s">
        <v>280</v>
      </c>
      <c r="D3763" s="26" t="s">
        <v>281</v>
      </c>
      <c r="E3763" s="26"/>
      <c r="F3763" s="26"/>
      <c r="G3763" s="59"/>
      <c r="H3763" s="66"/>
      <c r="I3763" s="71"/>
      <c r="J3763" s="71"/>
      <c r="K3763" s="9"/>
      <c r="L3763" s="9"/>
      <c r="M3763" s="9"/>
    </row>
    <row r="3764" spans="1:14">
      <c r="A3764" s="24"/>
      <c r="B3764" s="31"/>
      <c r="C3764" s="129" t="s">
        <v>724</v>
      </c>
      <c r="D3764" s="26"/>
      <c r="E3764" s="26"/>
      <c r="F3764" s="26">
        <v>0.5</v>
      </c>
      <c r="G3764" s="43">
        <v>474.75</v>
      </c>
      <c r="H3764" s="124">
        <v>43556</v>
      </c>
      <c r="I3764" s="71"/>
      <c r="J3764" s="71"/>
      <c r="K3764" s="9"/>
      <c r="L3764" s="9"/>
      <c r="M3764" s="9"/>
    </row>
    <row r="3765" spans="1:14">
      <c r="A3765" s="24"/>
      <c r="B3765" s="28" t="s">
        <v>275</v>
      </c>
      <c r="C3765" s="24"/>
      <c r="D3765" s="26"/>
      <c r="E3765" s="26"/>
      <c r="F3765" s="26"/>
      <c r="G3765" s="58">
        <f>SUM(G3762:G3764)</f>
        <v>1687.7699999999998</v>
      </c>
      <c r="H3765" s="24"/>
      <c r="I3765" s="71"/>
      <c r="J3765" s="71"/>
      <c r="K3765" s="9"/>
      <c r="L3765" s="9"/>
      <c r="M3765" s="9"/>
    </row>
    <row r="3766" spans="1:14" ht="14.25">
      <c r="A3766" s="24">
        <v>323</v>
      </c>
      <c r="B3766" s="25" t="s">
        <v>157</v>
      </c>
      <c r="C3766" s="30" t="s">
        <v>284</v>
      </c>
      <c r="D3766" s="26"/>
      <c r="E3766" s="26"/>
      <c r="F3766" s="26"/>
      <c r="G3766" s="59"/>
      <c r="H3766" s="24"/>
      <c r="I3766" s="71"/>
      <c r="J3766" s="71"/>
      <c r="K3766" s="9"/>
    </row>
    <row r="3767" spans="1:14">
      <c r="A3767" s="24"/>
      <c r="B3767" s="27" t="s">
        <v>274</v>
      </c>
      <c r="C3767" s="30"/>
      <c r="D3767" s="26"/>
      <c r="E3767" s="26"/>
      <c r="F3767" s="26"/>
      <c r="G3767" s="59"/>
      <c r="H3767" s="24"/>
      <c r="I3767" s="71"/>
      <c r="J3767" s="71"/>
      <c r="K3767" s="33"/>
      <c r="L3767" s="9"/>
      <c r="M3767" s="9"/>
      <c r="N3767" s="9"/>
    </row>
    <row r="3768" spans="1:14">
      <c r="A3768" s="24"/>
      <c r="B3768" s="27"/>
      <c r="C3768" s="29"/>
      <c r="D3768" s="24"/>
      <c r="E3768" s="24"/>
      <c r="F3768" s="26"/>
      <c r="G3768" s="69"/>
      <c r="H3768" s="32"/>
      <c r="I3768" s="71"/>
      <c r="J3768" s="71"/>
      <c r="K3768" s="33"/>
      <c r="L3768" s="9"/>
      <c r="M3768" s="9"/>
      <c r="N3768" s="9"/>
    </row>
    <row r="3769" spans="1:14">
      <c r="A3769" s="24"/>
      <c r="B3769" s="28" t="s">
        <v>275</v>
      </c>
      <c r="C3769" s="30"/>
      <c r="D3769" s="26"/>
      <c r="E3769" s="26"/>
      <c r="F3769" s="26"/>
      <c r="G3769" s="58">
        <f>SUM(G3768:G3768)</f>
        <v>0</v>
      </c>
      <c r="H3769" s="24"/>
      <c r="I3769" s="71"/>
      <c r="J3769" s="71"/>
      <c r="L3769" s="9"/>
      <c r="M3769" s="9"/>
      <c r="N3769" s="9"/>
    </row>
    <row r="3770" spans="1:14">
      <c r="A3770" s="24"/>
      <c r="B3770" s="27" t="s">
        <v>276</v>
      </c>
      <c r="C3770" s="29" t="s">
        <v>277</v>
      </c>
      <c r="D3770" s="26" t="s">
        <v>278</v>
      </c>
      <c r="E3770" s="26">
        <v>510.5</v>
      </c>
      <c r="F3770" s="26"/>
      <c r="G3770" s="59">
        <f>E3770*2.3</f>
        <v>1174.1499999999999</v>
      </c>
      <c r="H3770" s="24"/>
      <c r="I3770" s="112" t="s">
        <v>392</v>
      </c>
      <c r="J3770" s="120" t="s">
        <v>403</v>
      </c>
    </row>
    <row r="3771" spans="1:14">
      <c r="A3771" s="24"/>
      <c r="B3771" s="27"/>
      <c r="C3771" s="29" t="s">
        <v>280</v>
      </c>
      <c r="D3771" s="26" t="s">
        <v>281</v>
      </c>
      <c r="E3771" s="26"/>
      <c r="F3771" s="26"/>
      <c r="G3771" s="59"/>
      <c r="H3771" s="66"/>
      <c r="I3771" s="71"/>
      <c r="J3771" s="71"/>
    </row>
    <row r="3772" spans="1:14">
      <c r="A3772" s="24"/>
      <c r="B3772" s="27"/>
      <c r="C3772" s="129" t="s">
        <v>724</v>
      </c>
      <c r="D3772" s="26"/>
      <c r="E3772" s="26"/>
      <c r="F3772" s="26">
        <v>0.5</v>
      </c>
      <c r="G3772" s="43">
        <v>474.75</v>
      </c>
      <c r="H3772" s="124">
        <v>43556</v>
      </c>
      <c r="I3772" s="71"/>
      <c r="J3772" s="71"/>
    </row>
    <row r="3773" spans="1:14">
      <c r="A3773" s="24"/>
      <c r="B3773" s="28" t="s">
        <v>275</v>
      </c>
      <c r="C3773" s="24"/>
      <c r="D3773" s="26"/>
      <c r="E3773" s="26"/>
      <c r="F3773" s="26"/>
      <c r="G3773" s="58">
        <f>SUM(G3770:G3772)</f>
        <v>1648.8999999999999</v>
      </c>
      <c r="H3773" s="24"/>
      <c r="I3773" s="71"/>
      <c r="J3773" s="71"/>
    </row>
    <row r="3774" spans="1:14" ht="14.25">
      <c r="A3774" s="24">
        <v>324</v>
      </c>
      <c r="B3774" s="25" t="s">
        <v>158</v>
      </c>
      <c r="C3774" s="30" t="s">
        <v>284</v>
      </c>
      <c r="D3774" s="26"/>
      <c r="E3774" s="26"/>
      <c r="F3774" s="26"/>
      <c r="G3774" s="59"/>
      <c r="H3774" s="24"/>
      <c r="I3774" s="71"/>
      <c r="J3774" s="71"/>
    </row>
    <row r="3775" spans="1:14">
      <c r="A3775" s="24"/>
      <c r="B3775" s="27" t="s">
        <v>274</v>
      </c>
      <c r="C3775" s="30"/>
      <c r="D3775" s="26"/>
      <c r="E3775" s="26"/>
      <c r="F3775" s="26"/>
      <c r="G3775" s="59"/>
      <c r="H3775" s="24"/>
      <c r="I3775" s="71"/>
      <c r="J3775" s="71"/>
    </row>
    <row r="3776" spans="1:14">
      <c r="A3776" s="24"/>
      <c r="B3776" s="27" t="s">
        <v>627</v>
      </c>
      <c r="C3776" s="24" t="s">
        <v>452</v>
      </c>
      <c r="D3776" s="26" t="s">
        <v>278</v>
      </c>
      <c r="E3776" s="26">
        <v>6</v>
      </c>
      <c r="F3776" s="26">
        <v>7.3</v>
      </c>
      <c r="G3776" s="59">
        <v>1699.85</v>
      </c>
      <c r="H3776" s="32">
        <v>43556</v>
      </c>
      <c r="I3776" s="71"/>
      <c r="J3776" s="71"/>
    </row>
    <row r="3777" spans="1:17">
      <c r="A3777" s="24"/>
      <c r="B3777" s="27"/>
      <c r="C3777" s="24" t="s">
        <v>626</v>
      </c>
      <c r="D3777" s="26" t="s">
        <v>126</v>
      </c>
      <c r="E3777" s="26">
        <v>4.8</v>
      </c>
      <c r="F3777" s="26">
        <v>6.3</v>
      </c>
      <c r="G3777" s="59">
        <v>2298.14</v>
      </c>
      <c r="H3777" s="32">
        <v>43556</v>
      </c>
      <c r="I3777" s="71"/>
      <c r="J3777" s="71"/>
    </row>
    <row r="3778" spans="1:17">
      <c r="A3778" s="24"/>
      <c r="B3778" s="27" t="s">
        <v>407</v>
      </c>
      <c r="C3778" s="137" t="s">
        <v>628</v>
      </c>
      <c r="D3778" s="26" t="s">
        <v>406</v>
      </c>
      <c r="E3778" s="26">
        <v>0.62</v>
      </c>
      <c r="F3778" s="26">
        <v>70.900000000000006</v>
      </c>
      <c r="G3778" s="59">
        <v>17982.16</v>
      </c>
      <c r="H3778" s="36" t="s">
        <v>485</v>
      </c>
      <c r="I3778" s="71"/>
      <c r="J3778" s="71"/>
    </row>
    <row r="3779" spans="1:17">
      <c r="A3779" s="24"/>
      <c r="B3779" s="27"/>
      <c r="C3779" s="24" t="s">
        <v>626</v>
      </c>
      <c r="D3779" s="26" t="s">
        <v>126</v>
      </c>
      <c r="E3779" s="26">
        <v>2.4</v>
      </c>
      <c r="F3779" s="26">
        <v>3.1</v>
      </c>
      <c r="G3779" s="59">
        <v>1143.23</v>
      </c>
      <c r="H3779" s="36" t="s">
        <v>485</v>
      </c>
      <c r="I3779" s="71"/>
      <c r="J3779" s="71"/>
    </row>
    <row r="3780" spans="1:17">
      <c r="A3780" s="24"/>
      <c r="B3780" s="27"/>
      <c r="C3780" s="24" t="s">
        <v>405</v>
      </c>
      <c r="D3780" s="26" t="s">
        <v>281</v>
      </c>
      <c r="E3780" s="26">
        <v>16</v>
      </c>
      <c r="F3780" s="26"/>
      <c r="G3780" s="59">
        <v>23771.200000000001</v>
      </c>
      <c r="H3780" s="36" t="s">
        <v>629</v>
      </c>
      <c r="I3780" s="71"/>
      <c r="J3780" s="71"/>
    </row>
    <row r="3781" spans="1:17">
      <c r="A3781" s="24"/>
      <c r="B3781" s="28" t="s">
        <v>275</v>
      </c>
      <c r="C3781" s="30"/>
      <c r="D3781" s="26"/>
      <c r="E3781" s="26"/>
      <c r="F3781" s="26"/>
      <c r="G3781" s="58">
        <f>SUM(G3776:G3780)</f>
        <v>46894.58</v>
      </c>
      <c r="H3781" s="24"/>
      <c r="I3781" s="71"/>
      <c r="J3781" s="71"/>
    </row>
    <row r="3782" spans="1:17">
      <c r="A3782" s="24"/>
      <c r="B3782" s="27" t="s">
        <v>276</v>
      </c>
      <c r="C3782" s="29" t="s">
        <v>277</v>
      </c>
      <c r="D3782" s="26" t="s">
        <v>278</v>
      </c>
      <c r="E3782" s="26">
        <v>532.70000000000005</v>
      </c>
      <c r="F3782" s="26"/>
      <c r="G3782" s="59">
        <f>E3782*2.3</f>
        <v>1225.21</v>
      </c>
      <c r="H3782" s="24"/>
      <c r="I3782" s="71"/>
      <c r="J3782" s="71"/>
    </row>
    <row r="3783" spans="1:17">
      <c r="A3783" s="24"/>
      <c r="B3783" s="27"/>
      <c r="C3783" s="29" t="s">
        <v>280</v>
      </c>
      <c r="D3783" s="26" t="s">
        <v>281</v>
      </c>
      <c r="E3783" s="26"/>
      <c r="F3783" s="26"/>
      <c r="G3783" s="59"/>
      <c r="H3783" s="32"/>
      <c r="I3783" s="71"/>
      <c r="J3783" s="71"/>
    </row>
    <row r="3784" spans="1:17">
      <c r="A3784" s="24"/>
      <c r="B3784" s="27" t="s">
        <v>407</v>
      </c>
      <c r="C3784" s="129" t="s">
        <v>617</v>
      </c>
      <c r="D3784" s="26" t="s">
        <v>126</v>
      </c>
      <c r="E3784" s="69">
        <v>20</v>
      </c>
      <c r="F3784" s="69">
        <v>2.8</v>
      </c>
      <c r="G3784" s="69">
        <v>612.42999999999995</v>
      </c>
      <c r="H3784" s="32">
        <v>43565</v>
      </c>
      <c r="I3784" s="71"/>
      <c r="J3784" s="71"/>
    </row>
    <row r="3785" spans="1:17">
      <c r="A3785" s="24"/>
      <c r="B3785" s="27"/>
      <c r="C3785" s="129" t="s">
        <v>618</v>
      </c>
      <c r="D3785" s="26" t="s">
        <v>126</v>
      </c>
      <c r="E3785" s="26">
        <v>10</v>
      </c>
      <c r="F3785" s="26">
        <v>2.7</v>
      </c>
      <c r="G3785" s="43">
        <v>551.29</v>
      </c>
      <c r="H3785" s="32">
        <v>43565</v>
      </c>
      <c r="I3785" s="71"/>
      <c r="J3785" s="71"/>
    </row>
    <row r="3786" spans="1:17">
      <c r="A3786" s="24"/>
      <c r="B3786" s="27"/>
      <c r="C3786" s="129" t="s">
        <v>724</v>
      </c>
      <c r="D3786" s="26"/>
      <c r="E3786" s="26"/>
      <c r="F3786" s="26">
        <v>0.5</v>
      </c>
      <c r="G3786" s="43">
        <v>474.75</v>
      </c>
      <c r="H3786" s="124">
        <v>43556</v>
      </c>
      <c r="I3786" s="71"/>
      <c r="J3786" s="71"/>
    </row>
    <row r="3787" spans="1:17">
      <c r="A3787" s="24"/>
      <c r="B3787" s="28" t="s">
        <v>275</v>
      </c>
      <c r="C3787" s="24"/>
      <c r="D3787" s="26"/>
      <c r="E3787" s="26"/>
      <c r="F3787" s="26"/>
      <c r="G3787" s="61">
        <f>SUM(G3782:G3786)</f>
        <v>2863.68</v>
      </c>
      <c r="H3787" s="24"/>
      <c r="I3787" s="71"/>
      <c r="J3787" s="71"/>
    </row>
    <row r="3788" spans="1:17" ht="14.25">
      <c r="A3788" s="24">
        <v>325</v>
      </c>
      <c r="B3788" s="25" t="s">
        <v>159</v>
      </c>
      <c r="C3788" s="30" t="s">
        <v>284</v>
      </c>
      <c r="D3788" s="26"/>
      <c r="E3788" s="26"/>
      <c r="F3788" s="26"/>
      <c r="G3788" s="26"/>
      <c r="H3788" s="24"/>
      <c r="I3788" s="71"/>
      <c r="J3788" s="71"/>
      <c r="O3788" t="s">
        <v>125</v>
      </c>
    </row>
    <row r="3789" spans="1:17">
      <c r="A3789" s="24"/>
      <c r="B3789" s="27" t="s">
        <v>274</v>
      </c>
      <c r="C3789" s="30"/>
      <c r="D3789" s="26"/>
      <c r="E3789" s="26"/>
      <c r="F3789" s="26"/>
      <c r="G3789" s="59"/>
      <c r="H3789" s="24"/>
      <c r="I3789" s="71"/>
      <c r="J3789" s="71"/>
    </row>
    <row r="3790" spans="1:17">
      <c r="A3790" s="24"/>
      <c r="B3790" s="27"/>
      <c r="C3790" s="29"/>
      <c r="D3790" s="26"/>
      <c r="E3790" s="26"/>
      <c r="F3790" s="26"/>
      <c r="G3790" s="59"/>
      <c r="H3790" s="32"/>
      <c r="I3790" s="71"/>
      <c r="J3790" s="71"/>
    </row>
    <row r="3791" spans="1:17">
      <c r="A3791" s="24"/>
      <c r="B3791" s="28" t="s">
        <v>275</v>
      </c>
      <c r="C3791" s="30"/>
      <c r="D3791" s="26"/>
      <c r="E3791" s="26"/>
      <c r="F3791" s="26"/>
      <c r="G3791" s="58">
        <f>SUM(G3790:G3790)</f>
        <v>0</v>
      </c>
      <c r="H3791" s="24"/>
      <c r="I3791" s="71"/>
      <c r="J3791" s="71"/>
    </row>
    <row r="3792" spans="1:17">
      <c r="A3792" s="24"/>
      <c r="B3792" s="27" t="s">
        <v>276</v>
      </c>
      <c r="C3792" s="29" t="s">
        <v>277</v>
      </c>
      <c r="D3792" s="26" t="s">
        <v>278</v>
      </c>
      <c r="E3792" s="26">
        <v>405.8</v>
      </c>
      <c r="F3792" s="26"/>
      <c r="G3792" s="59">
        <f>E3792*2.3</f>
        <v>933.33999999999992</v>
      </c>
      <c r="H3792" s="24"/>
      <c r="I3792" s="112" t="s">
        <v>392</v>
      </c>
      <c r="J3792" s="71"/>
      <c r="N3792" t="s">
        <v>100</v>
      </c>
      <c r="O3792" s="35">
        <f>G2867+G2890+G2924+G2935+G2945+G2965+G2975+G2987+G3003+G3018+G3041+G3141+G3169+G3181+G3194+G3221+G3252+G3262+G3275+G3334+G3367+G3415+G3430+G3494+G3504+G3515+G3603+G3781</f>
        <v>562905.30000000005</v>
      </c>
      <c r="Q3792" t="s">
        <v>401</v>
      </c>
    </row>
    <row r="3793" spans="1:17">
      <c r="A3793" s="24"/>
      <c r="B3793" s="28" t="s">
        <v>275</v>
      </c>
      <c r="C3793" s="24"/>
      <c r="D3793" s="26"/>
      <c r="E3793" s="26"/>
      <c r="F3793" s="26"/>
      <c r="G3793" s="61">
        <f>SUM(G3792:G3792)</f>
        <v>933.33999999999992</v>
      </c>
      <c r="H3793" s="24"/>
      <c r="I3793" s="71"/>
      <c r="J3793" s="71"/>
      <c r="N3793" t="s">
        <v>101</v>
      </c>
      <c r="O3793" s="44">
        <f>G2873+G2882+G2896+G2902+G2908+G2914+G2920+G2930+G2941+G2950+G2960+G2971+G2980+G2998+G3014+G3024+G3033+G3046+G3054+G3064+G3072+G3083+G3096+G3107+G3115+G3123+G3137+G3151+G3177+G3190+G3204+G3217+G3226+G3238+G3248+G3258+G3267+G3281+G3285+G3292+G3303+G3316+G3327+G3343+G3352+G3363+G3375+G3384+G3393+G3402+G3411+G3420+G3439+G3452+G3465+G3478+G3489+G3500+G3511+G3522+G3533+G3542+G3553+G3562+G3571+G3580+G3589+G3598+G3609+G3617+G3625+G3641+G3653+G3663+G3670+G3678+G3689+G3702+G3714+G3722+G3734+G3745+G3757+G3765+G3773+G3787+G3793</f>
        <v>453939.60400000011</v>
      </c>
    </row>
    <row r="3794" spans="1:17">
      <c r="D3794" s="48"/>
      <c r="E3794" s="48"/>
      <c r="F3794" s="48"/>
      <c r="G3794" s="48"/>
      <c r="I3794" s="71"/>
      <c r="J3794" s="71"/>
    </row>
    <row r="3795" spans="1:17" ht="15.75">
      <c r="A3795" s="9"/>
      <c r="B3795" s="55"/>
      <c r="C3795" s="97"/>
      <c r="D3795" s="33"/>
      <c r="E3795" s="95"/>
      <c r="F3795" s="53"/>
      <c r="G3795" s="54"/>
      <c r="I3795" s="71"/>
      <c r="J3795" s="71"/>
      <c r="N3795" t="s">
        <v>100</v>
      </c>
      <c r="O3795" s="35">
        <f>O1375+O2861+O3792</f>
        <v>2065434.0800000003</v>
      </c>
    </row>
    <row r="3796" spans="1:17" ht="15">
      <c r="A3796" s="9"/>
      <c r="B3796" s="56"/>
      <c r="C3796" s="9"/>
      <c r="D3796" s="33"/>
      <c r="E3796" s="33"/>
      <c r="F3796" s="53"/>
      <c r="G3796" s="54"/>
      <c r="I3796" s="71"/>
      <c r="J3796" s="71"/>
      <c r="N3796" t="s">
        <v>101</v>
      </c>
      <c r="O3796" s="35">
        <f>O1376+O2862+O3793</f>
        <v>1994992.4279999996</v>
      </c>
      <c r="Q3796" s="35"/>
    </row>
    <row r="3797" spans="1:17">
      <c r="C3797" s="35"/>
      <c r="I3797" s="71"/>
      <c r="J3797" s="71"/>
      <c r="N3797" t="s">
        <v>257</v>
      </c>
      <c r="O3797" s="35">
        <f>O3795+O3796</f>
        <v>4060426.5079999999</v>
      </c>
    </row>
    <row r="3798" spans="1:17" ht="15">
      <c r="B3798" s="50" t="s">
        <v>209</v>
      </c>
      <c r="I3798" s="71"/>
      <c r="J3798" s="71"/>
    </row>
    <row r="3799" spans="1:17" ht="15.75">
      <c r="B3799" s="55" t="s">
        <v>210</v>
      </c>
      <c r="C3799" s="98">
        <v>2065434.0800000003</v>
      </c>
      <c r="E3799" s="35"/>
      <c r="I3799" s="71"/>
      <c r="J3799" s="71"/>
    </row>
    <row r="3800" spans="1:17" ht="15.75">
      <c r="B3800" s="55" t="s">
        <v>211</v>
      </c>
      <c r="C3800" s="98">
        <v>1994992.4279999996</v>
      </c>
      <c r="I3800" s="71"/>
      <c r="J3800" s="71"/>
    </row>
    <row r="3801" spans="1:17" ht="15.75">
      <c r="B3801" s="55" t="s">
        <v>256</v>
      </c>
      <c r="C3801" s="98">
        <v>4060426.5079999999</v>
      </c>
      <c r="I3801" s="71"/>
      <c r="J3801" s="71"/>
    </row>
    <row r="3802" spans="1:17">
      <c r="I3802" s="71"/>
      <c r="J3802" s="71"/>
    </row>
    <row r="3803" spans="1:17">
      <c r="B3803" s="56" t="s">
        <v>212</v>
      </c>
      <c r="C3803" s="9"/>
      <c r="D3803" s="33" t="s">
        <v>213</v>
      </c>
      <c r="I3803" s="71"/>
      <c r="J3803" s="71"/>
      <c r="L3803" s="44"/>
    </row>
    <row r="3804" spans="1:17">
      <c r="I3804" s="71"/>
      <c r="J3804" s="71"/>
    </row>
    <row r="3805" spans="1:17">
      <c r="I3805" s="71"/>
      <c r="J3805" s="71"/>
    </row>
    <row r="3806" spans="1:17">
      <c r="I3806" s="71"/>
      <c r="J3806" s="71"/>
    </row>
    <row r="3807" spans="1:17">
      <c r="I3807" s="71"/>
      <c r="J3807" s="71"/>
    </row>
    <row r="3808" spans="1:17">
      <c r="I3808" s="71"/>
      <c r="J3808" s="71"/>
    </row>
    <row r="3809" spans="9:10">
      <c r="I3809" s="71"/>
      <c r="J3809" s="71"/>
    </row>
    <row r="3810" spans="9:10">
      <c r="I3810" s="71"/>
      <c r="J3810" s="71"/>
    </row>
    <row r="3811" spans="9:10">
      <c r="I3811" s="71"/>
      <c r="J3811" s="71"/>
    </row>
    <row r="3812" spans="9:10">
      <c r="I3812" s="71"/>
      <c r="J3812" s="71"/>
    </row>
    <row r="3813" spans="9:10">
      <c r="I3813" s="71"/>
      <c r="J3813" s="71"/>
    </row>
    <row r="3814" spans="9:10">
      <c r="I3814" s="71"/>
      <c r="J3814" s="71"/>
    </row>
    <row r="3815" spans="9:10">
      <c r="I3815" s="71"/>
      <c r="J3815" s="71"/>
    </row>
    <row r="3816" spans="9:10">
      <c r="I3816" s="71"/>
      <c r="J3816" s="71"/>
    </row>
    <row r="3817" spans="9:10">
      <c r="I3817" s="71"/>
      <c r="J3817" s="71"/>
    </row>
    <row r="3818" spans="9:10">
      <c r="I3818" s="71"/>
      <c r="J3818" s="71"/>
    </row>
    <row r="3819" spans="9:10">
      <c r="I3819" s="71"/>
      <c r="J3819" s="71"/>
    </row>
    <row r="3820" spans="9:10">
      <c r="I3820" s="71"/>
      <c r="J3820" s="71"/>
    </row>
    <row r="3821" spans="9:10">
      <c r="I3821" s="71"/>
      <c r="J3821" s="71"/>
    </row>
    <row r="3822" spans="9:10">
      <c r="I3822" s="71"/>
      <c r="J3822" s="71"/>
    </row>
    <row r="3823" spans="9:10">
      <c r="I3823" s="71"/>
      <c r="J3823" s="71"/>
    </row>
    <row r="3824" spans="9:10">
      <c r="I3824" s="71"/>
      <c r="J3824" s="71" t="s">
        <v>206</v>
      </c>
    </row>
    <row r="3825" spans="9:10">
      <c r="I3825" s="71"/>
      <c r="J3825" s="71"/>
    </row>
    <row r="3826" spans="9:10">
      <c r="I3826" s="71"/>
      <c r="J3826" s="71"/>
    </row>
    <row r="3827" spans="9:10">
      <c r="I3827" s="71"/>
      <c r="J3827" s="71"/>
    </row>
  </sheetData>
  <mergeCells count="3">
    <mergeCell ref="A12:H12"/>
    <mergeCell ref="A13:H13"/>
    <mergeCell ref="A14:H14"/>
  </mergeCells>
  <phoneticPr fontId="2" type="noConversion"/>
  <pageMargins left="0.59055118110236227" right="0.39370078740157483" top="0.59055118110236227" bottom="0.39370078740157483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отчет апрель жэу</vt:lpstr>
      <vt:lpstr>отчет апрель жко</vt:lpstr>
    </vt:vector>
  </TitlesOfParts>
  <Company>Work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Владелец</cp:lastModifiedBy>
  <cp:lastPrinted>2019-06-04T06:01:40Z</cp:lastPrinted>
  <dcterms:created xsi:type="dcterms:W3CDTF">2007-08-21T08:40:23Z</dcterms:created>
  <dcterms:modified xsi:type="dcterms:W3CDTF">2019-06-04T06:01:49Z</dcterms:modified>
</cp:coreProperties>
</file>